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660" windowHeight="8730" tabRatio="845" activeTab="0"/>
  </bookViews>
  <sheets>
    <sheet name="特記" sheetId="1" r:id="rId1"/>
    <sheet name="報告書" sheetId="2" r:id="rId2"/>
    <sheet name="報告書 (査証)" sheetId="3" r:id="rId3"/>
    <sheet name="作業経過" sheetId="4" r:id="rId4"/>
    <sheet name="用語" sheetId="5" r:id="rId5"/>
    <sheet name="目次" sheetId="6" r:id="rId6"/>
    <sheet name="耐震診断リスト" sheetId="7" r:id="rId7"/>
    <sheet name="項目別リスト" sheetId="8" r:id="rId8"/>
    <sheet name="形状指標" sheetId="9" r:id="rId9"/>
    <sheet name="経年指標" sheetId="10" r:id="rId10"/>
    <sheet name="写真" sheetId="11" r:id="rId11"/>
    <sheet name="計算書表紙" sheetId="12" r:id="rId12"/>
    <sheet name="面積算定" sheetId="13" r:id="rId13"/>
    <sheet name="1F" sheetId="14" r:id="rId14"/>
    <sheet name="Is値の算定" sheetId="15" r:id="rId15"/>
    <sheet name="基本事項" sheetId="16" r:id="rId16"/>
    <sheet name="ページ" sheetId="17" r:id="rId17"/>
  </sheets>
  <definedNames>
    <definedName name="_xlnm.Print_Area" localSheetId="13">'1F'!$A$1:$U$35</definedName>
    <definedName name="_xlnm.Print_Area" localSheetId="14">'Is値の算定'!$A$1:$X$29</definedName>
    <definedName name="_xlnm.Print_Area" localSheetId="16">'ページ'!$A$1:$B$3</definedName>
    <definedName name="_xlnm.Print_Area" localSheetId="15">'基本事項'!$A$1:$K$46</definedName>
    <definedName name="_xlnm.Print_Area" localSheetId="8">'形状指標'!$B$2:$K$31</definedName>
    <definedName name="_xlnm.Print_Area" localSheetId="9">'経年指標'!$B$2:$F$35</definedName>
    <definedName name="_xlnm.Print_Area" localSheetId="11">'計算書表紙'!$A$1:$J$61</definedName>
    <definedName name="_xlnm.Print_Area" localSheetId="7">'項目別リスト'!$B$2:$AH$53</definedName>
    <definedName name="_xlnm.Print_Area" localSheetId="3">'作業経過'!$B$2:$AQ$45</definedName>
    <definedName name="_xlnm.Print_Area" localSheetId="10">'写真'!$B$2:$AH$36</definedName>
    <definedName name="_xlnm.Print_Area" localSheetId="6">'耐震診断リスト'!$B$2:$I$37</definedName>
    <definedName name="_xlnm.Print_Area" localSheetId="0">'特記'!$B$2:$AF$25</definedName>
    <definedName name="_xlnm.Print_Area" localSheetId="1">'報告書'!$B$2:$AO$44</definedName>
    <definedName name="_xlnm.Print_Area" localSheetId="2">'報告書 (査証)'!$B$2:$AP$44</definedName>
    <definedName name="_xlnm.Print_Area" localSheetId="12">'面積算定'!$A$1:$V$35</definedName>
    <definedName name="_xlnm.Print_Area" localSheetId="5">'目次'!$B$2:$AO$54</definedName>
    <definedName name="_xlnm.Print_Area" localSheetId="4">'用語'!$B$2:$N$25</definedName>
  </definedNames>
  <calcPr fullCalcOnLoad="1"/>
</workbook>
</file>

<file path=xl/sharedStrings.xml><?xml version="1.0" encoding="utf-8"?>
<sst xmlns="http://schemas.openxmlformats.org/spreadsheetml/2006/main" count="775" uniqueCount="579">
  <si>
    <t>診断員名</t>
  </si>
  <si>
    <t>（この用紙）</t>
  </si>
  <si>
    <t>CHECK</t>
  </si>
  <si>
    <t>簡易耐震診断報告書</t>
  </si>
  <si>
    <t>目次・添付図書リスト</t>
  </si>
  <si>
    <t>耐震診断チェックリスト</t>
  </si>
  <si>
    <t>基準階平面図</t>
  </si>
  <si>
    <t>計算書</t>
  </si>
  <si>
    <t>簡易診断 Ｉ ｓの算定表</t>
  </si>
  <si>
    <t>各項目のチェック欄□にレ印を付して下さい</t>
  </si>
  <si>
    <t>（簡易診断：２枚）</t>
  </si>
  <si>
    <t>（必ず新規に作成して下さい）</t>
  </si>
  <si>
    <t>形状指標算定表</t>
  </si>
  <si>
    <t>経年指標算定表</t>
  </si>
  <si>
    <t>目　　次</t>
  </si>
  <si>
    <t>地　盤</t>
  </si>
  <si>
    <t>地　形</t>
  </si>
  <si>
    <t>柱や壁のひび割れ</t>
  </si>
  <si>
    <t>鉄筋の膨張亀裂</t>
  </si>
  <si>
    <t>コンクリートの劣化</t>
  </si>
  <si>
    <t>仕上げ材の剥落・老朽化</t>
  </si>
  <si>
    <t>外壁の落下・笠木等の落下</t>
  </si>
  <si>
    <t>判　断　資　料</t>
  </si>
  <si>
    <t>不　同　沈　下</t>
  </si>
  <si>
    <t>良　好</t>
  </si>
  <si>
    <t>不　良</t>
  </si>
  <si>
    <t>ある　　     　　e＝</t>
  </si>
  <si>
    <t>段差は２ヶ所以上あるか</t>
  </si>
  <si>
    <t>その段差</t>
  </si>
  <si>
    <t>平均階高の1/2を超える</t>
  </si>
  <si>
    <t>平均階高の1/2以内</t>
  </si>
  <si>
    <t>　地形・地盤</t>
  </si>
  <si>
    <t>　　簡易診断項目別チェックリスト</t>
  </si>
  <si>
    <t>平坦地</t>
  </si>
  <si>
    <t>崖地</t>
  </si>
  <si>
    <t>良好</t>
  </si>
  <si>
    <t>崖の高さ</t>
  </si>
  <si>
    <t>m</t>
  </si>
  <si>
    <t>崖よりのハナレ</t>
  </si>
  <si>
    <t>崖上</t>
  </si>
  <si>
    <t>崖下</t>
  </si>
  <si>
    <t>悪い</t>
  </si>
  <si>
    <t>認められる</t>
  </si>
  <si>
    <t>認められない</t>
  </si>
  <si>
    <t>　経年劣化</t>
  </si>
  <si>
    <t>現地調査による</t>
  </si>
  <si>
    <t>大きなひび割れが認められる</t>
  </si>
  <si>
    <t>コンクリートの剥落が認められる</t>
  </si>
  <si>
    <t>火災経験、又は化学薬品を使用</t>
  </si>
  <si>
    <t>特になし</t>
  </si>
  <si>
    <t>　平面形状</t>
  </si>
  <si>
    <t>又は突出部の面積＝</t>
  </si>
  <si>
    <t>㎡</t>
  </si>
  <si>
    <t>　立面形状</t>
  </si>
  <si>
    <t>平面形状</t>
  </si>
  <si>
    <t>なし</t>
  </si>
  <si>
    <t>ある</t>
  </si>
  <si>
    <t>S/2＝</t>
  </si>
  <si>
    <t>LまたはT型以外</t>
  </si>
  <si>
    <t>箇所</t>
  </si>
  <si>
    <t>開口数＝</t>
  </si>
  <si>
    <t>均等</t>
  </si>
  <si>
    <t>均等でない</t>
  </si>
  <si>
    <t>　壁の均等配置</t>
  </si>
  <si>
    <t>　平面形のずれ</t>
  </si>
  <si>
    <t>　隅角部の形状</t>
  </si>
  <si>
    <t>　耐震壁の均等配置</t>
  </si>
  <si>
    <t>　平面的な凹凸</t>
  </si>
  <si>
    <t>立面形状</t>
  </si>
  <si>
    <t>　ピロティ</t>
  </si>
  <si>
    <t>　セットバック</t>
  </si>
  <si>
    <t>不良</t>
  </si>
  <si>
    <t>LまたはT型</t>
  </si>
  <si>
    <t>凹凸があり</t>
  </si>
  <si>
    <t>凹凸がない</t>
  </si>
  <si>
    <t>　壁の上下階でのずれ</t>
  </si>
  <si>
    <t>　上下階の壁量の差</t>
  </si>
  <si>
    <t>　立面上の段差</t>
  </si>
  <si>
    <t>セットバックなし</t>
  </si>
  <si>
    <t>セットバックが大きい</t>
  </si>
  <si>
    <t>なし、又は小さい</t>
  </si>
  <si>
    <t>大きい</t>
  </si>
  <si>
    <t>＞ 0.6</t>
  </si>
  <si>
    <t>mが</t>
  </si>
  <si>
    <t>Ｐ．</t>
  </si>
  <si>
    <t>（判読できる程度の縮小可）</t>
  </si>
  <si>
    <t>様</t>
  </si>
  <si>
    <t>名　　称</t>
  </si>
  <si>
    <t>Ｐ．</t>
  </si>
  <si>
    <t>立面図　（写真）</t>
  </si>
  <si>
    <t>段差は２ヶ所以内でかつ、</t>
  </si>
  <si>
    <t>〔A〕</t>
  </si>
  <si>
    <t>〔C〕</t>
  </si>
  <si>
    <r>
      <t>Ｓ</t>
    </r>
    <r>
      <rPr>
        <sz val="6"/>
        <rFont val="ＭＳ Ｐゴシック"/>
        <family val="3"/>
      </rPr>
      <t>Ｄ1</t>
    </r>
    <r>
      <rPr>
        <sz val="9"/>
        <rFont val="ＭＳ Ｐゴシック"/>
        <family val="3"/>
      </rPr>
      <t>＝ｑ</t>
    </r>
    <r>
      <rPr>
        <sz val="6"/>
        <rFont val="ＭＳ Ｐゴシック"/>
        <family val="3"/>
      </rPr>
      <t>1a</t>
    </r>
    <r>
      <rPr>
        <sz val="9"/>
        <rFont val="ＭＳ Ｐゴシック"/>
        <family val="3"/>
      </rPr>
      <t>×ｑ</t>
    </r>
    <r>
      <rPr>
        <sz val="6"/>
        <rFont val="ＭＳ Ｐゴシック"/>
        <family val="3"/>
      </rPr>
      <t>1b</t>
    </r>
    <r>
      <rPr>
        <sz val="9"/>
        <rFont val="ＭＳ Ｐゴシック"/>
        <family val="3"/>
      </rPr>
      <t>×……×ｑ</t>
    </r>
    <r>
      <rPr>
        <sz val="6"/>
        <rFont val="ＭＳ Ｐゴシック"/>
        <family val="3"/>
      </rPr>
      <t>1k</t>
    </r>
  </si>
  <si>
    <r>
      <t>ただし　ｑ</t>
    </r>
    <r>
      <rPr>
        <sz val="6"/>
        <rFont val="ＭＳ Ｐゴシック"/>
        <family val="3"/>
      </rPr>
      <t>1i</t>
    </r>
    <r>
      <rPr>
        <sz val="9"/>
        <rFont val="ＭＳ Ｐゴシック"/>
        <family val="3"/>
      </rPr>
      <t>＝(1-(1-Gi)×R</t>
    </r>
    <r>
      <rPr>
        <sz val="6"/>
        <rFont val="ＭＳ Ｐゴシック"/>
        <family val="3"/>
      </rPr>
      <t>1i</t>
    </r>
    <r>
      <rPr>
        <sz val="9"/>
        <rFont val="ＭＳ Ｐゴシック"/>
        <family val="3"/>
      </rPr>
      <t>) …i ＝ a , b , c , d , e , f , g , i , j , k</t>
    </r>
  </si>
  <si>
    <r>
      <t>　 　 　　ｑ</t>
    </r>
    <r>
      <rPr>
        <sz val="6"/>
        <rFont val="ＭＳ Ｐゴシック"/>
        <family val="3"/>
      </rPr>
      <t>1i</t>
    </r>
    <r>
      <rPr>
        <sz val="9"/>
        <rFont val="ＭＳ Ｐゴシック"/>
        <family val="3"/>
      </rPr>
      <t>＝(1.2-(1-Gi)×R</t>
    </r>
    <r>
      <rPr>
        <sz val="6"/>
        <rFont val="ＭＳ Ｐゴシック"/>
        <family val="3"/>
      </rPr>
      <t>1i</t>
    </r>
    <r>
      <rPr>
        <sz val="9"/>
        <rFont val="ＭＳ Ｐゴシック"/>
        <family val="3"/>
      </rPr>
      <t>) …i ＝h</t>
    </r>
  </si>
  <si>
    <t>なし</t>
  </si>
  <si>
    <t>20年以上</t>
  </si>
  <si>
    <t>耐　震　診　断　計　算　書</t>
  </si>
  <si>
    <t>一般事項</t>
  </si>
  <si>
    <t>建物規模</t>
  </si>
  <si>
    <t>各階床面積</t>
  </si>
  <si>
    <t>1F</t>
  </si>
  <si>
    <t>2F</t>
  </si>
  <si>
    <t>建物重量の算定方法</t>
  </si>
  <si>
    <t>建物重量</t>
  </si>
  <si>
    <t>　　　構造計算書に拠る</t>
  </si>
  <si>
    <t>方向</t>
  </si>
  <si>
    <t>階</t>
  </si>
  <si>
    <t>t ( cm )</t>
  </si>
  <si>
    <t>L ( cm )</t>
  </si>
  <si>
    <t>n</t>
  </si>
  <si>
    <t>B ( cm )</t>
  </si>
  <si>
    <t>D ( cm )</t>
  </si>
  <si>
    <t>Ｘ</t>
  </si>
  <si>
    <t>方</t>
  </si>
  <si>
    <t>向</t>
  </si>
  <si>
    <t>Y</t>
  </si>
  <si>
    <t>b ）構造耐震指標 ( Is )　の算定</t>
  </si>
  <si>
    <t>Is = Eo×SD×T</t>
  </si>
  <si>
    <t xml:space="preserve">Eo = </t>
  </si>
  <si>
    <t>強度指標　C</t>
  </si>
  <si>
    <t>Eo  ：</t>
  </si>
  <si>
    <t>保有性能基本指標</t>
  </si>
  <si>
    <t>Cw =</t>
  </si>
  <si>
    <t>SD ：</t>
  </si>
  <si>
    <t>形状指標</t>
  </si>
  <si>
    <t>n   ：</t>
  </si>
  <si>
    <t>建物階数</t>
  </si>
  <si>
    <t>T   ：</t>
  </si>
  <si>
    <t>経年指標</t>
  </si>
  <si>
    <t>Cw ：</t>
  </si>
  <si>
    <t>壁の強度指標</t>
  </si>
  <si>
    <t>F   ：</t>
  </si>
  <si>
    <t>靭性指標（簡易診断　F = 1.0　とする）</t>
  </si>
  <si>
    <t>Aw  ：</t>
  </si>
  <si>
    <t>W   ：</t>
  </si>
  <si>
    <t>その階より上の建物全重量 ( kg )</t>
  </si>
  <si>
    <t>α</t>
  </si>
  <si>
    <t>Cw</t>
  </si>
  <si>
    <t>Eo</t>
  </si>
  <si>
    <t>SD</t>
  </si>
  <si>
    <t>T</t>
  </si>
  <si>
    <t>Is</t>
  </si>
  <si>
    <t>Iso</t>
  </si>
  <si>
    <t>Is / Iso</t>
  </si>
  <si>
    <t>判定</t>
  </si>
  <si>
    <t>X</t>
  </si>
  <si>
    <t>ある</t>
  </si>
  <si>
    <t>b ） 壁量・柱量の算定</t>
  </si>
  <si>
    <t>＞ 1/2</t>
  </si>
  <si>
    <t>≦ 1/2</t>
  </si>
  <si>
    <t>又はL1／L＝</t>
  </si>
  <si>
    <t>L1／L＝</t>
  </si>
  <si>
    <t>地盤面段差なし、又は bo≦2m</t>
  </si>
  <si>
    <t>地盤面段差 bo=</t>
  </si>
  <si>
    <t>＞2m又は</t>
  </si>
  <si>
    <r>
      <t xml:space="preserve">＞ </t>
    </r>
    <r>
      <rPr>
        <sz val="10"/>
        <rFont val="ＭＳ Ｐゴシック"/>
        <family val="3"/>
      </rPr>
      <t>2</t>
    </r>
    <r>
      <rPr>
        <sz val="10"/>
        <rFont val="ＭＳ Ｐゴシック"/>
        <family val="3"/>
      </rPr>
      <t>/</t>
    </r>
    <r>
      <rPr>
        <sz val="10"/>
        <rFont val="ＭＳ Ｐゴシック"/>
        <family val="3"/>
      </rPr>
      <t>3</t>
    </r>
  </si>
  <si>
    <r>
      <t xml:space="preserve">≦ </t>
    </r>
    <r>
      <rPr>
        <sz val="10"/>
        <rFont val="ＭＳ Ｐゴシック"/>
        <family val="3"/>
      </rPr>
      <t>2</t>
    </r>
    <r>
      <rPr>
        <sz val="10"/>
        <rFont val="ＭＳ Ｐゴシック"/>
        <family val="3"/>
      </rPr>
      <t>/</t>
    </r>
    <r>
      <rPr>
        <sz val="10"/>
        <rFont val="ＭＳ Ｐゴシック"/>
        <family val="3"/>
      </rPr>
      <t>3</t>
    </r>
  </si>
  <si>
    <t>≦ 0.6</t>
  </si>
  <si>
    <t>1）　準備計算</t>
  </si>
  <si>
    <t>a ） 構造床面積の算定</t>
  </si>
  <si>
    <t>番号</t>
  </si>
  <si>
    <t>計       算       式</t>
  </si>
  <si>
    <t>箇所</t>
  </si>
  <si>
    <t>面積算定表</t>
  </si>
  <si>
    <t>階数</t>
  </si>
  <si>
    <t>延床面積</t>
  </si>
  <si>
    <t>㈱○○建築設計事務所</t>
  </si>
  <si>
    <t>各階伏図</t>
  </si>
  <si>
    <t>目視で認められる</t>
  </si>
  <si>
    <t>（コンクリートブロック造）</t>
  </si>
  <si>
    <t xml:space="preserve">  ２．有り</t>
  </si>
  <si>
    <t>　　見られませんでしたが、表面のモルタルセメントの”浮き”が数箇所確認されました。</t>
  </si>
  <si>
    <t>（CB造）</t>
  </si>
  <si>
    <t>ＣＢ造</t>
  </si>
  <si>
    <t>混構造</t>
  </si>
  <si>
    <t>その他</t>
  </si>
  <si>
    <t>　　　概算単位重量に拠る</t>
  </si>
  <si>
    <t>ＣＢ種別</t>
  </si>
  <si>
    <t>　　　不明</t>
  </si>
  <si>
    <t>　　　ＣＢ造</t>
  </si>
  <si>
    <r>
      <t>　</t>
    </r>
    <r>
      <rPr>
        <sz val="11"/>
        <rFont val="ＭＳ Ｐゴシック"/>
        <family val="3"/>
      </rPr>
      <t>　</t>
    </r>
    <r>
      <rPr>
        <sz val="9"/>
        <rFont val="ＭＳ Ｐゴシック"/>
        <family val="3"/>
      </rPr>
      <t>混構造</t>
    </r>
  </si>
  <si>
    <r>
      <t xml:space="preserve">  　種　　τ=    kg/cm</t>
    </r>
    <r>
      <rPr>
        <vertAlign val="superscript"/>
        <sz val="9"/>
        <rFont val="ＭＳ Ｐゴシック"/>
        <family val="3"/>
      </rPr>
      <t>2</t>
    </r>
  </si>
  <si>
    <t>　　　明確</t>
  </si>
  <si>
    <t>壁 量 算 定　（1階・２階）</t>
  </si>
  <si>
    <t>柱 量 算 定　（1階・２階）</t>
  </si>
  <si>
    <t>τ  ：</t>
  </si>
  <si>
    <t>壁の終局時平均せん断力</t>
  </si>
  <si>
    <t>基準階壁伏図</t>
  </si>
  <si>
    <t>グレード入力</t>
  </si>
  <si>
    <t>ピロティの有無</t>
  </si>
  <si>
    <t xml:space="preserve">  　経年指標　Ｔ</t>
  </si>
  <si>
    <t>チェック項目</t>
  </si>
  <si>
    <t>程　　　　度</t>
  </si>
  <si>
    <t>Ｔ　　　値</t>
  </si>
  <si>
    <t>変　形</t>
  </si>
  <si>
    <t>建物が傾斜している、または明らかに不同沈下を起こしている</t>
  </si>
  <si>
    <t>肉眼で梁、柱の変形が認められる</t>
  </si>
  <si>
    <t>上記に該当せず</t>
  </si>
  <si>
    <t>壁・柱のきれつ</t>
  </si>
  <si>
    <t>火災経験</t>
  </si>
  <si>
    <t>受けたことがあるが痕跡目立たず</t>
  </si>
  <si>
    <t>用  途</t>
  </si>
  <si>
    <t>建物年数</t>
  </si>
  <si>
    <t>30年以上</t>
  </si>
  <si>
    <t>20年未満</t>
  </si>
  <si>
    <t>仕上状態</t>
  </si>
  <si>
    <t>外部の老朽化による剥落が著しい</t>
  </si>
  <si>
    <t>内部の変質、剥落が著しい</t>
  </si>
  <si>
    <t>特に問題なし</t>
  </si>
  <si>
    <t>上表Ｃ欄の該当するＴ指標のうち最も小さな値を経年指標とする。</t>
  </si>
  <si>
    <t>（　Ｙ方向　1階　）</t>
  </si>
  <si>
    <t xml:space="preserve"> あなたのコンクリートブロック造（住宅・マンション）を耐震診断いたしました。結果は次のとおりです。</t>
  </si>
  <si>
    <t>CB造2階建の1階部分にて検討する。</t>
  </si>
  <si>
    <t>§1　検討の条件</t>
  </si>
  <si>
    <t>本建物は、コンクリートブロック造２階建てである。</t>
  </si>
  <si>
    <r>
      <t>地震力算出においては床面積の平均重量をW</t>
    </r>
    <r>
      <rPr>
        <vertAlign val="subscript"/>
        <sz val="10"/>
        <rFont val="明朝"/>
        <family val="1"/>
      </rPr>
      <t>O</t>
    </r>
    <r>
      <rPr>
        <sz val="10"/>
        <rFont val="明朝"/>
        <family val="1"/>
      </rPr>
      <t>=1.00t/㎡とし、</t>
    </r>
  </si>
  <si>
    <t>構造：</t>
  </si>
  <si>
    <t>壁厚：</t>
  </si>
  <si>
    <t>床版厚：</t>
  </si>
  <si>
    <t>CB高：</t>
  </si>
  <si>
    <t>構造概要（伏図）　　　　　*別紙による</t>
  </si>
  <si>
    <t>§2　壁厚の検討</t>
  </si>
  <si>
    <t>壁厚（耐力壁の厚さ）</t>
  </si>
  <si>
    <t xml:space="preserve">   ｔ = 15cm かつ h/20以上</t>
  </si>
  <si>
    <t>OK</t>
  </si>
  <si>
    <t>/20    =</t>
  </si>
  <si>
    <t>§3　壁量の検討</t>
  </si>
  <si>
    <t>床面積　（壁量計算用）</t>
  </si>
  <si>
    <t>A =</t>
  </si>
  <si>
    <t>耐力壁の実長</t>
  </si>
  <si>
    <t>X方向：</t>
  </si>
  <si>
    <r>
      <t>L</t>
    </r>
    <r>
      <rPr>
        <vertAlign val="subscript"/>
        <sz val="10"/>
        <rFont val="明朝"/>
        <family val="1"/>
      </rPr>
      <t>X</t>
    </r>
    <r>
      <rPr>
        <sz val="10"/>
        <rFont val="明朝"/>
        <family val="1"/>
      </rPr>
      <t xml:space="preserve"> =</t>
    </r>
  </si>
  <si>
    <t>Y方向：</t>
  </si>
  <si>
    <r>
      <t>L</t>
    </r>
    <r>
      <rPr>
        <vertAlign val="subscript"/>
        <sz val="10"/>
        <rFont val="明朝"/>
        <family val="1"/>
      </rPr>
      <t>Y</t>
    </r>
    <r>
      <rPr>
        <sz val="10"/>
        <rFont val="明朝"/>
        <family val="1"/>
      </rPr>
      <t xml:space="preserve"> =</t>
    </r>
  </si>
  <si>
    <t>壁量</t>
  </si>
  <si>
    <r>
      <t>L</t>
    </r>
    <r>
      <rPr>
        <vertAlign val="subscript"/>
        <sz val="10"/>
        <rFont val="明朝"/>
        <family val="1"/>
      </rPr>
      <t>X</t>
    </r>
    <r>
      <rPr>
        <sz val="10"/>
        <rFont val="明朝"/>
        <family val="1"/>
      </rPr>
      <t xml:space="preserve"> / A =</t>
    </r>
  </si>
  <si>
    <t>cm/㎡</t>
  </si>
  <si>
    <t>&gt;  21.0 cm/㎡</t>
  </si>
  <si>
    <t>O.K</t>
  </si>
  <si>
    <r>
      <t>L</t>
    </r>
    <r>
      <rPr>
        <vertAlign val="subscript"/>
        <sz val="10"/>
        <rFont val="明朝"/>
        <family val="1"/>
      </rPr>
      <t>Y</t>
    </r>
    <r>
      <rPr>
        <sz val="10"/>
        <rFont val="明朝"/>
        <family val="1"/>
      </rPr>
      <t xml:space="preserve"> / A =</t>
    </r>
  </si>
  <si>
    <t>&lt;  21.0 cm/㎡</t>
  </si>
  <si>
    <t>N.G</t>
  </si>
  <si>
    <t>*現行基準では1階Y方向にて壁量が不足しています。</t>
  </si>
  <si>
    <t>対隣壁間隔の検討</t>
  </si>
  <si>
    <t>対隣壁間隔</t>
  </si>
  <si>
    <t>L = 6.75m</t>
  </si>
  <si>
    <t>&lt;  15.0×50 = 750cm = 7.5m</t>
  </si>
  <si>
    <t>O.K</t>
  </si>
  <si>
    <t>基本事項の確認</t>
  </si>
  <si>
    <t>　　　／ その階の床面積＝</t>
  </si>
  <si>
    <r>
      <t xml:space="preserve">が </t>
    </r>
    <r>
      <rPr>
        <sz val="10"/>
        <rFont val="ＭＳ Ｐゴシック"/>
        <family val="3"/>
      </rPr>
      <t xml:space="preserve"> </t>
    </r>
    <r>
      <rPr>
        <sz val="10"/>
        <rFont val="ＭＳ Ｐゴシック"/>
        <family val="3"/>
      </rPr>
      <t>30％を超える</t>
    </r>
  </si>
  <si>
    <t>が  30％以下である</t>
  </si>
  <si>
    <r>
      <t xml:space="preserve"> </t>
    </r>
    <r>
      <rPr>
        <sz val="10"/>
        <rFont val="ＭＳ Ｐゴシック"/>
        <family val="3"/>
      </rPr>
      <t>ある</t>
    </r>
    <r>
      <rPr>
        <sz val="10"/>
        <rFont val="ＭＳ Ｐゴシック"/>
        <family val="3"/>
      </rPr>
      <t xml:space="preserve"> </t>
    </r>
    <r>
      <rPr>
        <sz val="10"/>
        <rFont val="ＭＳ Ｐゴシック"/>
        <family val="3"/>
      </rPr>
      <t xml:space="preserve"> 　 </t>
    </r>
    <r>
      <rPr>
        <sz val="10"/>
        <rFont val="ＭＳ Ｐゴシック"/>
        <family val="3"/>
      </rPr>
      <t xml:space="preserve">   </t>
    </r>
    <r>
      <rPr>
        <sz val="10"/>
        <rFont val="ＭＳ Ｐゴシック"/>
        <family val="3"/>
      </rPr>
      <t>　e＝</t>
    </r>
  </si>
  <si>
    <t xml:space="preserve">註）上下階の壁量の差の検討では、上下階で　Aw ( 断面積小 ) / Aw ( 断面積大 )にて検討する。 </t>
  </si>
  <si>
    <t>Ａ種       Ｂ種</t>
  </si>
  <si>
    <t>不明</t>
  </si>
  <si>
    <t xml:space="preserve">  構造図に記載されていない</t>
  </si>
  <si>
    <t>当該建物で階段部分は住戸部分と剛床が成立していますが、住戸側を安全側に診断するため、階段部分の独立壁のＲＣ壁量は無視しています。</t>
  </si>
  <si>
    <t>=</t>
  </si>
  <si>
    <t>簡易耐震診断報告書</t>
  </si>
  <si>
    <t>依頼人氏名</t>
  </si>
  <si>
    <t>調査年月日</t>
  </si>
  <si>
    <t>建物所在地</t>
  </si>
  <si>
    <t>耐震指標値</t>
  </si>
  <si>
    <t>地　　形</t>
  </si>
  <si>
    <t xml:space="preserve">  1．良い</t>
  </si>
  <si>
    <t xml:space="preserve">  ２．悪い</t>
  </si>
  <si>
    <t>経年劣化</t>
  </si>
  <si>
    <t xml:space="preserve">  １．小</t>
  </si>
  <si>
    <t xml:space="preserve">  ２．大　　</t>
  </si>
  <si>
    <t>ピロティ</t>
  </si>
  <si>
    <t xml:space="preserve">  １．無し</t>
  </si>
  <si>
    <t>平面形状</t>
  </si>
  <si>
    <t xml:space="preserve">  １．良</t>
  </si>
  <si>
    <t>　２．不良</t>
  </si>
  <si>
    <t>立面形状</t>
  </si>
  <si>
    <t>評価コメント</t>
  </si>
  <si>
    <t>①　この建物はＣＢ造２階建で、設計図書との相違点はほぼありません。外観調査では仕上げ材の剥離は</t>
  </si>
  <si>
    <t>④　浴室から天井裏の目視調査を行いましたが、戸境壁は梁までＣＢが立ち上がっていますが間仕壁の</t>
  </si>
  <si>
    <t>　　CBが上部床まで立ち上がっていないため間仕切壁は耐震性の無い壁として扱っています。</t>
  </si>
  <si>
    <t>　　東西方向・南北方向ともに壁量がやや不足しているようです。今回の診断はあくまでも簡易診断です。</t>
  </si>
  <si>
    <t>　　耐震診断チェックリスト（簡易診断）</t>
  </si>
  <si>
    <t>　　調査診断者氏名　　</t>
  </si>
  <si>
    <t>一般事項</t>
  </si>
  <si>
    <t>備考</t>
  </si>
  <si>
    <t>分譲共同住宅</t>
  </si>
  <si>
    <t>○○市○○町○○-○○</t>
  </si>
  <si>
    <t>理事長</t>
  </si>
  <si>
    <t>○○○○○○マンション管理組合</t>
  </si>
  <si>
    <t>確認第○○号</t>
  </si>
  <si>
    <t>昭和○年○月○日</t>
  </si>
  <si>
    <t>　　　　　　　　　　　　　　　　　　　　　　　　　　　　　　　　　　　　　　　　　　　　　　　　　　　　　　　　　　*印はマンション等管理組合がある場合</t>
  </si>
  <si>
    <t>建物概要</t>
  </si>
  <si>
    <t>専用住宅</t>
  </si>
  <si>
    <t>複合用途（店舗等）</t>
  </si>
  <si>
    <t>設計図書による</t>
  </si>
  <si>
    <t>新耐震</t>
  </si>
  <si>
    <t>旧耐震（昭和56年以前）</t>
  </si>
  <si>
    <t>有</t>
  </si>
  <si>
    <t>無</t>
  </si>
  <si>
    <t>有</t>
  </si>
  <si>
    <t>無</t>
  </si>
  <si>
    <t>構造概要</t>
  </si>
  <si>
    <t>Ｃ種</t>
  </si>
  <si>
    <t>Ｉｓ =</t>
  </si>
  <si>
    <t>良好</t>
  </si>
  <si>
    <t>悪い</t>
  </si>
  <si>
    <t>大</t>
  </si>
  <si>
    <t>小</t>
  </si>
  <si>
    <t>良い</t>
  </si>
  <si>
    <t>不良</t>
  </si>
  <si>
    <t>註）</t>
  </si>
  <si>
    <t>1階</t>
  </si>
  <si>
    <r>
      <t>面積  ( m</t>
    </r>
    <r>
      <rPr>
        <vertAlign val="superscript"/>
        <sz val="9"/>
        <rFont val="ＭＳ Ｐゴシック"/>
        <family val="3"/>
      </rPr>
      <t>2</t>
    </r>
    <r>
      <rPr>
        <sz val="10"/>
        <rFont val="ＭＳ Ｐゴシック"/>
        <family val="3"/>
      </rPr>
      <t xml:space="preserve"> )</t>
    </r>
  </si>
  <si>
    <r>
      <t>総面積  ( m</t>
    </r>
    <r>
      <rPr>
        <vertAlign val="superscript"/>
        <sz val="9"/>
        <rFont val="ＭＳ Ｐゴシック"/>
        <family val="3"/>
      </rPr>
      <t>2</t>
    </r>
    <r>
      <rPr>
        <sz val="10"/>
        <rFont val="ＭＳ Ｐゴシック"/>
        <family val="3"/>
      </rPr>
      <t xml:space="preserve"> )</t>
    </r>
  </si>
  <si>
    <t>×</t>
  </si>
  <si>
    <t>2階</t>
  </si>
  <si>
    <t>階</t>
  </si>
  <si>
    <r>
      <t>kg/cm</t>
    </r>
    <r>
      <rPr>
        <vertAlign val="superscript"/>
        <sz val="9"/>
        <rFont val="ＭＳ Ｐゴシック"/>
        <family val="3"/>
      </rPr>
      <t>2</t>
    </r>
  </si>
  <si>
    <r>
      <t>Aw ( cm</t>
    </r>
    <r>
      <rPr>
        <vertAlign val="superscript"/>
        <sz val="9"/>
        <rFont val="ＭＳ Ｐゴシック"/>
        <family val="3"/>
      </rPr>
      <t>2</t>
    </r>
    <r>
      <rPr>
        <sz val="9"/>
        <rFont val="ＭＳ Ｐゴシック"/>
        <family val="3"/>
      </rPr>
      <t xml:space="preserve"> )</t>
    </r>
  </si>
  <si>
    <r>
      <t>ΣAw ( cm</t>
    </r>
    <r>
      <rPr>
        <vertAlign val="superscript"/>
        <sz val="9"/>
        <rFont val="ＭＳ Ｐゴシック"/>
        <family val="3"/>
      </rPr>
      <t>2</t>
    </r>
    <r>
      <rPr>
        <sz val="9"/>
        <rFont val="ＭＳ Ｐゴシック"/>
        <family val="3"/>
      </rPr>
      <t xml:space="preserve"> )</t>
    </r>
  </si>
  <si>
    <r>
      <t>Ac ( cm</t>
    </r>
    <r>
      <rPr>
        <vertAlign val="superscript"/>
        <sz val="9"/>
        <rFont val="ＭＳ Ｐゴシック"/>
        <family val="3"/>
      </rPr>
      <t>2</t>
    </r>
    <r>
      <rPr>
        <sz val="9"/>
        <rFont val="ＭＳ Ｐゴシック"/>
        <family val="3"/>
      </rPr>
      <t xml:space="preserve"> )</t>
    </r>
  </si>
  <si>
    <r>
      <t>ΣAc ( cm</t>
    </r>
    <r>
      <rPr>
        <vertAlign val="superscript"/>
        <sz val="9"/>
        <rFont val="ＭＳ Ｐゴシック"/>
        <family val="3"/>
      </rPr>
      <t>2</t>
    </r>
    <r>
      <rPr>
        <sz val="9"/>
        <rFont val="ＭＳ Ｐゴシック"/>
        <family val="3"/>
      </rPr>
      <t xml:space="preserve"> )</t>
    </r>
  </si>
  <si>
    <t>n+1</t>
  </si>
  <si>
    <t>×  Cw×F</t>
  </si>
  <si>
    <t>n+ｉ</t>
  </si>
  <si>
    <t>τ×Aw / W</t>
  </si>
  <si>
    <t>ｉ　　：</t>
  </si>
  <si>
    <t>その階の階数</t>
  </si>
  <si>
    <r>
      <t>その階の対象とする方向に有効な壁断面積の総和 ( cm</t>
    </r>
    <r>
      <rPr>
        <vertAlign val="superscript"/>
        <sz val="9"/>
        <rFont val="ＭＳ Ｐゴシック"/>
        <family val="3"/>
      </rPr>
      <t>2</t>
    </r>
    <r>
      <rPr>
        <sz val="9"/>
        <rFont val="ＭＳ Ｐゴシック"/>
        <family val="3"/>
      </rPr>
      <t xml:space="preserve"> )</t>
    </r>
  </si>
  <si>
    <t xml:space="preserve">α = </t>
  </si>
  <si>
    <t>n+1</t>
  </si>
  <si>
    <t>n+ｉ</t>
  </si>
  <si>
    <t>簡易診断　Is 値の算定表</t>
  </si>
  <si>
    <r>
      <t>kg/cm</t>
    </r>
    <r>
      <rPr>
        <vertAlign val="superscript"/>
        <sz val="9"/>
        <rFont val="ＭＳ Ｐゴシック"/>
        <family val="3"/>
      </rPr>
      <t>2</t>
    </r>
  </si>
  <si>
    <r>
      <t>ΣAf （ ｍ</t>
    </r>
    <r>
      <rPr>
        <vertAlign val="superscript"/>
        <sz val="9"/>
        <rFont val="ＭＳ Ｐゴシック"/>
        <family val="3"/>
      </rPr>
      <t>2</t>
    </r>
    <r>
      <rPr>
        <sz val="9"/>
        <rFont val="ＭＳ Ｐゴシック"/>
        <family val="3"/>
      </rPr>
      <t xml:space="preserve"> ）</t>
    </r>
  </si>
  <si>
    <r>
      <t>W（ kg</t>
    </r>
    <r>
      <rPr>
        <vertAlign val="superscript"/>
        <sz val="9"/>
        <rFont val="ＭＳ Ｐゴシック"/>
        <family val="3"/>
      </rPr>
      <t xml:space="preserve"> </t>
    </r>
    <r>
      <rPr>
        <sz val="9"/>
        <rFont val="ＭＳ Ｐゴシック"/>
        <family val="3"/>
      </rPr>
      <t>）</t>
    </r>
  </si>
  <si>
    <r>
      <t>Aw （ ｃｍ</t>
    </r>
    <r>
      <rPr>
        <vertAlign val="superscript"/>
        <sz val="9"/>
        <rFont val="ＭＳ Ｐゴシック"/>
        <family val="3"/>
      </rPr>
      <t>2</t>
    </r>
    <r>
      <rPr>
        <sz val="9"/>
        <rFont val="ＭＳ Ｐゴシック"/>
        <family val="3"/>
      </rPr>
      <t xml:space="preserve"> ）</t>
    </r>
  </si>
  <si>
    <t>（例題のため省略しておりますが、実務においては必ず添付して下さい。）</t>
  </si>
  <si>
    <t>注</t>
  </si>
  <si>
    <t>方位を明記のこと（ 〇〇面 etc.）</t>
  </si>
  <si>
    <t>２棟以上写っている場合はどの建物が診断対象かわかるようにして下さい</t>
  </si>
  <si>
    <t>（ 左端の建物、中央の建物 etc.）</t>
  </si>
  <si>
    <r>
      <t>外観写真</t>
    </r>
    <r>
      <rPr>
        <sz val="16"/>
        <rFont val="ＭＳ Ｐ明朝"/>
        <family val="1"/>
      </rPr>
      <t xml:space="preserve"> （カラー２面以上）</t>
    </r>
  </si>
  <si>
    <t>・</t>
  </si>
  <si>
    <t>・</t>
  </si>
  <si>
    <t>基準階平面図</t>
  </si>
  <si>
    <t>各 階 伏 図</t>
  </si>
  <si>
    <t>（例題のため省略しておりますが、伏図がある場合添付して下さい。）</t>
  </si>
  <si>
    <t>（例題のため省略しておりますが、平面図は必ず添付して下さい。）</t>
  </si>
  <si>
    <t xml:space="preserve">※ この診断結果について、不明な点、又はお聞きになりたいことがございましたら、診断者までお問い合わせ下さい。 </t>
  </si>
  <si>
    <t>12条報告　昭和00年0月00日</t>
  </si>
  <si>
    <t>この書式はExcel2000で作成しています。</t>
  </si>
  <si>
    <t>使用するプリンタ等により余白、線幅等が</t>
  </si>
  <si>
    <t>異なるため印刷結果が異なる場合があり</t>
  </si>
  <si>
    <t>ますので、適宜修正の上使用して下さい。</t>
  </si>
  <si>
    <t>誤字等問題がありましたら下記まで御連</t>
  </si>
  <si>
    <t>絡願います。</t>
  </si>
  <si>
    <t>＊文中　ＣＢ造はコンクリートブロック造を意味します。</t>
  </si>
  <si>
    <t>(新規に作成、もしくは設計図書縮小可)</t>
  </si>
  <si>
    <t>小　Aw(n')/Aw(n)＝</t>
  </si>
  <si>
    <t>大　Aw(n')/Aw(n)＝</t>
  </si>
  <si>
    <r>
      <t>建 物</t>
    </r>
    <r>
      <rPr>
        <sz val="10"/>
        <rFont val="ＭＳ Ｐゴシック"/>
        <family val="3"/>
      </rPr>
      <t xml:space="preserve"> </t>
    </r>
    <r>
      <rPr>
        <sz val="10"/>
        <rFont val="ＭＳ Ｐゴシック"/>
        <family val="3"/>
      </rPr>
      <t>名</t>
    </r>
    <r>
      <rPr>
        <sz val="10"/>
        <rFont val="ＭＳ Ｐゴシック"/>
        <family val="3"/>
      </rPr>
      <t xml:space="preserve"> </t>
    </r>
    <r>
      <rPr>
        <sz val="10"/>
        <rFont val="ＭＳ Ｐゴシック"/>
        <family val="3"/>
      </rPr>
      <t>称</t>
    </r>
  </si>
  <si>
    <t>○</t>
  </si>
  <si>
    <t>安全だと思います。</t>
  </si>
  <si>
    <t>診断性は高いランクですが、精密診断をおすすめします。</t>
  </si>
  <si>
    <t>安全性の確認が簡易診断では出来ないので、ぜひ精密診断をおすすめします。</t>
  </si>
  <si>
    <t>所 見 ：</t>
  </si>
  <si>
    <t>（外壁・防水層の大規模修繕は施工済）</t>
  </si>
  <si>
    <t>地上2階　地下0階建　塔屋0階</t>
  </si>
  <si>
    <t>○○ ㎡</t>
  </si>
  <si>
    <t>備    考</t>
  </si>
  <si>
    <t>１階部分店舗</t>
  </si>
  <si>
    <t>意　匠　図</t>
  </si>
  <si>
    <t>構　造　図</t>
  </si>
  <si>
    <t>構造計算書</t>
  </si>
  <si>
    <t>調 査 年 月 日</t>
  </si>
  <si>
    <t>建物名称</t>
  </si>
  <si>
    <t>依頼人住所</t>
  </si>
  <si>
    <t>連　絡　先</t>
  </si>
  <si>
    <t>* 管理組合の決議</t>
  </si>
  <si>
    <t>調査建物の所在地</t>
  </si>
  <si>
    <t>建築確認通知書（副本）</t>
  </si>
  <si>
    <t>確認年月日</t>
  </si>
  <si>
    <t>建物用途</t>
  </si>
  <si>
    <t>建築面積</t>
  </si>
  <si>
    <t>延べ床面積</t>
  </si>
  <si>
    <t>階　数</t>
  </si>
  <si>
    <t>増改築履歴</t>
  </si>
  <si>
    <t>構造設計基準</t>
  </si>
  <si>
    <t>評定取得の有無</t>
  </si>
  <si>
    <t>設計図書の有無</t>
  </si>
  <si>
    <t>構造種別</t>
  </si>
  <si>
    <t>ＣＢ造の種別</t>
  </si>
  <si>
    <t>柱率・壁率の算定</t>
  </si>
  <si>
    <t>地形・地盤</t>
  </si>
  <si>
    <t>経年・劣化</t>
  </si>
  <si>
    <t>〇〇市町－第 ○○ 号</t>
  </si>
  <si>
    <t>〇  〇  〇  〇</t>
  </si>
  <si>
    <t xml:space="preserve"> なお、この報告書は調査時点での診断状況ですので、その後の経年劣化に対しては十分な維持管理をお願いします。</t>
  </si>
  <si>
    <r>
      <t xml:space="preserve">  　形状指標　Ｓ</t>
    </r>
    <r>
      <rPr>
        <b/>
        <vertAlign val="subscript"/>
        <sz val="11"/>
        <rFont val="ＭＳ Ｐゴシック"/>
        <family val="3"/>
      </rPr>
      <t>D</t>
    </r>
  </si>
  <si>
    <t>　　詳細な建物の調査または建物修繕などについて計画される場合は建築士に相談することをお勧めします。</t>
  </si>
  <si>
    <t>　　と思います。（特に庇の先端にはご注意願います。）</t>
  </si>
  <si>
    <t>　　老朽化が進むと仕上げ材が剥離し、落下する危険性があるので、外装修繕の検討を考えていただきたい</t>
  </si>
  <si>
    <t>　　ようなひび割れや劣化は見られませんでした。</t>
  </si>
  <si>
    <t>③　建物外周部を目視調査させていただきましたが基礎の沈下や建物の傾斜など耐震性能に影響を与える</t>
  </si>
  <si>
    <t>表紙がコピーされますので入力は不要です</t>
  </si>
  <si>
    <t>.    .</t>
  </si>
  <si>
    <t xml:space="preserve">※ この診断結果について、不明な点、又はお聞きになりたいことがございましたら、診断者までお問い合わせ下さい。 </t>
  </si>
  <si>
    <t>所 見 ：</t>
  </si>
  <si>
    <t>ＣＢ造の耐震診断書式</t>
  </si>
  <si>
    <t xml:space="preserve">但し                    などの図形はコピーして下さい </t>
  </si>
  <si>
    <t>○○市○○町○○-○○</t>
  </si>
  <si>
    <t>○○○○○○マンション</t>
  </si>
  <si>
    <t>v0106での改訂</t>
  </si>
  <si>
    <t>v0108での改訂</t>
  </si>
  <si>
    <t>表紙  「診断性は高いランク…」→「耐震性は高いランク…」</t>
  </si>
  <si>
    <t>耐震診断チェックリスト   連絡先欄の入力を電話番号に変更</t>
  </si>
  <si>
    <t>形状指標   「表10 項目の…」→「項目の…」</t>
  </si>
  <si>
    <t>経年指標   表タイトル「１次調査による…」を追加</t>
  </si>
  <si>
    <t>「２次診断の…」→「２次調査の…」</t>
  </si>
  <si>
    <t>査証用シート（査証印欄付き）を印刷できるようにしました。</t>
  </si>
  <si>
    <t>１次調査による経年指標Ｔの算定表</t>
  </si>
  <si>
    <t>TEL.  000 - 000 - 0000</t>
  </si>
  <si>
    <t>定期点検調査による</t>
  </si>
  <si>
    <t>v0111での改訂</t>
  </si>
  <si>
    <t>全シートを白黒印刷とし、印刷時にはみ出ないよう変更</t>
  </si>
  <si>
    <t>ピロティ</t>
  </si>
  <si>
    <t>.    .</t>
  </si>
  <si>
    <t>.    .</t>
  </si>
  <si>
    <t>耐震診断作業経過報告書</t>
  </si>
  <si>
    <t>.</t>
  </si>
  <si>
    <t xml:space="preserve"> 〃 現地調査日</t>
  </si>
  <si>
    <t>.</t>
  </si>
  <si>
    <t>.      .</t>
  </si>
  <si>
    <t>v0206での改訂</t>
  </si>
  <si>
    <t>報告書表紙 本部査証員の印欄を削除</t>
  </si>
  <si>
    <t>作業経過報告書シートを追加</t>
  </si>
  <si>
    <t>わが家の耐震診断支援特別委員会作成 2002.6.20</t>
  </si>
  <si>
    <r>
      <t>②　今回の診断では安全の目安となる耐震判定指標値0.8に対して耐震指標値が0.</t>
    </r>
    <r>
      <rPr>
        <sz val="10"/>
        <rFont val="ＭＳ Ｐゴシック"/>
        <family val="3"/>
      </rPr>
      <t>34</t>
    </r>
    <r>
      <rPr>
        <sz val="10"/>
        <rFont val="ＭＳ Ｐゴシック"/>
        <family val="3"/>
      </rPr>
      <t>という数字が算出され</t>
    </r>
  </si>
  <si>
    <t>　　ました。 耐震性が低い…という結果です。</t>
  </si>
  <si>
    <t>本報告書は従来単位系で作成しています。ＳＩ単位系との換算は下記のとおりです。</t>
  </si>
  <si>
    <t>従来単位</t>
  </si>
  <si>
    <t>ＳＩ単位</t>
  </si>
  <si>
    <t>換算式</t>
  </si>
  <si>
    <t>ｋｇ</t>
  </si>
  <si>
    <t>Ｎ</t>
  </si>
  <si>
    <t>1 kg ＝ 9.80665 N</t>
  </si>
  <si>
    <t>ｔ</t>
  </si>
  <si>
    <t>ｋＮ</t>
  </si>
  <si>
    <t>1 ｔ  ＝  9.80665 kN</t>
  </si>
  <si>
    <t>地盤が埋立地か水田跡である</t>
  </si>
  <si>
    <t>雨もりがあり、鉄筋さびが出ている</t>
  </si>
  <si>
    <t>肉眼で柱に斜めひびわれがはっきりみえる</t>
  </si>
  <si>
    <t>外壁に数えきれない程多数ひびわれが入っている</t>
  </si>
  <si>
    <t>雨もりがあるが、さびは出ていない</t>
  </si>
  <si>
    <t>痕跡あり</t>
  </si>
  <si>
    <t>化学薬品を使用していたか、または現在使用中</t>
  </si>
  <si>
    <t>○</t>
  </si>
  <si>
    <t>Ｔ  ＝</t>
  </si>
  <si>
    <t>〔B〕</t>
  </si>
  <si>
    <t>Ｂ欄の該当する項目のセルを押さえると「▼」ボタンが表示されますのでそれをクリックして表示された「○」をクリックしてください。  消去する場合はそのセルを選択し「Delete」キーを押してください。</t>
  </si>
  <si>
    <t>整　形　性</t>
  </si>
  <si>
    <t>辺　長　比</t>
  </si>
  <si>
    <t>く　び　れ</t>
  </si>
  <si>
    <t>吹　　　抜</t>
  </si>
  <si>
    <t>吹抜の偏在</t>
  </si>
  <si>
    <t>地下室の有無</t>
  </si>
  <si>
    <t>層高の均等性</t>
  </si>
  <si>
    <t>ピロティの有
無</t>
  </si>
  <si>
    <t>ピロティなし</t>
  </si>
  <si>
    <t>全てピロティ</t>
  </si>
  <si>
    <t>ピロティが偏在</t>
  </si>
  <si>
    <t>レンジ係数</t>
  </si>
  <si>
    <t>項  目</t>
  </si>
  <si>
    <t>Ｇi  （グレード）</t>
  </si>
  <si>
    <t>Ｒli</t>
  </si>
  <si>
    <t>平 面 形 状 （Ｐ）</t>
  </si>
  <si>
    <t>ａ</t>
  </si>
  <si>
    <t>整形 ａl</t>
  </si>
  <si>
    <t>ほぼ整形 ａ2</t>
  </si>
  <si>
    <t>不整形 ａ3</t>
  </si>
  <si>
    <t>ｂ</t>
  </si>
  <si>
    <t>ｂ ≦ 5</t>
  </si>
  <si>
    <t>5 ＜ ｂ ≦ 8</t>
  </si>
  <si>
    <t>8 ＜ ｂ</t>
  </si>
  <si>
    <t>ｃ</t>
  </si>
  <si>
    <t>0.8 ≦ ｃ</t>
  </si>
  <si>
    <t>0.5 ≦ ｃ ＜ 0.8</t>
  </si>
  <si>
    <t>ｃ ＜ 0.5</t>
  </si>
  <si>
    <t>ｄ</t>
  </si>
  <si>
    <t>エキスパンション  ジョイント</t>
  </si>
  <si>
    <t>1/100 ≦ ｄ</t>
  </si>
  <si>
    <t>ｄ ＜1/200</t>
  </si>
  <si>
    <t>ｅ</t>
  </si>
  <si>
    <t>ｅ ≦ 0.1</t>
  </si>
  <si>
    <t>0.1 ＜ ｅ ≦ 0.3</t>
  </si>
  <si>
    <t>0.3 ＜ ｅ</t>
  </si>
  <si>
    <t>ｆ</t>
  </si>
  <si>
    <t>f l ≦ 0.4  かつ
f 2 ≦ 0.1</t>
  </si>
  <si>
    <t>f l ≦ 0.4   かつ        0.1＜ f 2 ≦ 0.3</t>
  </si>
  <si>
    <t>0.4 ＜ f l   または
0.3 ＜ f 2</t>
  </si>
  <si>
    <t>ｇ</t>
  </si>
  <si>
    <t>断面形状（Ｓ）</t>
  </si>
  <si>
    <t>ｈ</t>
  </si>
  <si>
    <t>1.0 ≦ ｈ</t>
  </si>
  <si>
    <t>0．5 ≦ ｈ ＜ 1.0</t>
  </si>
  <si>
    <t>ｈ ＜ 0.5</t>
  </si>
  <si>
    <t>ｉ</t>
  </si>
  <si>
    <t>0.8 ≦ ｉ</t>
  </si>
  <si>
    <t>0.7 ≦ ｉ ＜ 0.8</t>
  </si>
  <si>
    <t>ｉ ＜ 0.7</t>
  </si>
  <si>
    <t>ｊ</t>
  </si>
  <si>
    <t>ｋ</t>
  </si>
  <si>
    <t>・</t>
  </si>
  <si>
    <t>項目 a～j はもっとも不利な階で検討し、全体に適用する。</t>
  </si>
  <si>
    <t>1/200≦ｄ＜1/100</t>
  </si>
  <si>
    <r>
      <t>以上により、形状指標　　Ｓ</t>
    </r>
    <r>
      <rPr>
        <b/>
        <vertAlign val="subscript"/>
        <sz val="10"/>
        <rFont val="ＭＳ Ｐゴシック"/>
        <family val="3"/>
      </rPr>
      <t>Ｄ</t>
    </r>
    <r>
      <rPr>
        <b/>
        <sz val="10"/>
        <rFont val="ＭＳ Ｐゴシック"/>
        <family val="3"/>
      </rPr>
      <t xml:space="preserve">　＝ </t>
    </r>
  </si>
  <si>
    <t>ゾーニングを行った場合は、各ゾーン毎の形状に対してSD指標を検討するが、全体を1つの建物として考えた検討も</t>
  </si>
  <si>
    <t>行わなければならない。</t>
  </si>
  <si>
    <t>項目 ｄ は エキスパンションジョイントがある場合のみとし、エキスパンションジョイントがある場合には各区画を一単位</t>
  </si>
  <si>
    <t>として検討を行う。</t>
  </si>
  <si>
    <t>第１次診断用形状指標</t>
  </si>
  <si>
    <r>
      <t>項目の分類 および Ｇ、Ｒ 一覧表 （ 第</t>
    </r>
    <r>
      <rPr>
        <sz val="10"/>
        <rFont val="ＭＳ Ｐゴシック"/>
        <family val="3"/>
      </rPr>
      <t>１</t>
    </r>
    <r>
      <rPr>
        <sz val="10"/>
        <rFont val="ＭＳ Ｐゴシック"/>
        <family val="3"/>
      </rPr>
      <t>次診断用 ）</t>
    </r>
  </si>
  <si>
    <t>市町担当者</t>
  </si>
  <si>
    <t>市町より進捗状況の問合せがあった場合、または診断者受付日より 60日を超えて提出する場合、この書類を提出して下さい。</t>
  </si>
  <si>
    <t>事務所名</t>
  </si>
  <si>
    <t>代表者名</t>
  </si>
  <si>
    <t>登録番号</t>
  </si>
  <si>
    <t>一級</t>
  </si>
  <si>
    <t>電話番号</t>
  </si>
  <si>
    <t>Ｆ Ａ Ｘ</t>
  </si>
  <si>
    <t>0000-00-0000</t>
  </si>
  <si>
    <t>簡易耐震診断員</t>
  </si>
  <si>
    <t>受講証番号</t>
  </si>
  <si>
    <t>業務相談受付日</t>
  </si>
  <si>
    <t>.</t>
  </si>
  <si>
    <t>市町受付</t>
  </si>
  <si>
    <t>診断者指示連絡日</t>
  </si>
  <si>
    <t>.</t>
  </si>
  <si>
    <t>.      .</t>
  </si>
  <si>
    <t>市町報告書提出日</t>
  </si>
  <si>
    <t>.</t>
  </si>
  <si>
    <t xml:space="preserve"> 〃 訂正指示日</t>
  </si>
  <si>
    <t>.</t>
  </si>
  <si>
    <t>最終報告書提出日</t>
  </si>
  <si>
    <t>遅延等理由</t>
  </si>
  <si>
    <t>業務完了の遅延は建築士事務所全体の信用問題であるとともに、支払いの遅れとなります。</t>
  </si>
  <si>
    <t>このため、業務相談受付日より市町報告書提出日までが60日（木造の場合）を超えるような場合は、</t>
  </si>
  <si>
    <t>次物件の依頼受託を控えてください。</t>
  </si>
  <si>
    <t xml:space="preserve">                   （申込者からの苦情が多い場合は、登録簿からの抹消もあります。）</t>
  </si>
  <si>
    <t>建築基準法改正に伴い、今後増改築時には既存建物の安全性を耐震診断（精密診断）や現行規準に</t>
  </si>
  <si>
    <t>よって確認することが必要となります。くわしくは建築士にご相談ください。</t>
  </si>
  <si>
    <t>　　　　※　診断報告書に記載されている用語について</t>
  </si>
  <si>
    <t>地震時水平力が建物に作用する力の大きさと、建物がもっている地震時水平力に抵抗できる</t>
  </si>
  <si>
    <t>耐力の大きさを比較した値。</t>
  </si>
  <si>
    <t>簡易診断では0.8以上であれば、地震の振動及び衝撃に対して倒壊し又は崩壊する危険性が</t>
  </si>
  <si>
    <t>低いと判断します。</t>
  </si>
  <si>
    <t>地形</t>
  </si>
  <si>
    <t>建物の建設地が、平坦であるか、崖の上又は下にあるかによって判断します。</t>
  </si>
  <si>
    <t>ピロティ</t>
  </si>
  <si>
    <t>ピロティの有無によって判断します。</t>
  </si>
  <si>
    <t>不同沈下、仕上げ材の剥離、柱壁のひび割れ、火災の有無で判断します。</t>
  </si>
  <si>
    <t>壁の均等な配置、平面的な凹凸の割合で判断します。</t>
  </si>
  <si>
    <t>セットバックの長さ比、上下階の壁量の比較及び立面上の段差の大きさによって判断します。</t>
  </si>
  <si>
    <t>〇〇〇〇建築事務所</t>
  </si>
  <si>
    <t>〇 〇  〇 〇 〇</t>
  </si>
  <si>
    <t>第 000000 号</t>
  </si>
  <si>
    <t>第          号</t>
  </si>
  <si>
    <t>〇 〇 〇 〇</t>
  </si>
  <si>
    <t>市町用シート（市町印欄付き）です</t>
  </si>
  <si>
    <t>市町用（１部）の表紙に使用して下さい</t>
  </si>
  <si>
    <t>市町受付</t>
  </si>
  <si>
    <r>
      <rPr>
        <sz val="9"/>
        <color indexed="10"/>
        <rFont val="ＭＳ Ｐゴシック"/>
        <family val="3"/>
      </rPr>
      <t>令和</t>
    </r>
    <r>
      <rPr>
        <sz val="9"/>
        <color indexed="8"/>
        <rFont val="ＭＳ Ｐゴシック"/>
        <family val="3"/>
      </rPr>
      <t xml:space="preserve"> ○ 年○ 月 ○ 日</t>
    </r>
  </si>
  <si>
    <r>
      <rPr>
        <sz val="10"/>
        <color indexed="10"/>
        <rFont val="ＭＳ Ｐゴシック"/>
        <family val="3"/>
      </rPr>
      <t>令和　</t>
    </r>
    <r>
      <rPr>
        <sz val="10"/>
        <rFont val="ＭＳ Ｐゴシック"/>
        <family val="3"/>
      </rPr>
      <t>○ 年 ○ 月 ○ 日</t>
    </r>
  </si>
  <si>
    <t>（一社）兵庫県建築士事務所協会</t>
  </si>
  <si>
    <t>info@hyogo-aaf.org</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</si>
</sst>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_);[Red]\(0.00\)"/>
    <numFmt numFmtId="179" formatCode="0.000"/>
    <numFmt numFmtId="180" formatCode="0.0_ "/>
    <numFmt numFmtId="181" formatCode="&quot;= &quot;0.0"/>
    <numFmt numFmtId="182" formatCode="&quot;地上 &quot;0&quot; 階&quot;"/>
    <numFmt numFmtId="183" formatCode="&quot;地下 &quot;0&quot; 階&quot;"/>
    <numFmt numFmtId="184" formatCode="0.0&quot; ㎡&quot;"/>
    <numFmt numFmtId="185" formatCode="0.0&quot; t&quot;"/>
    <numFmt numFmtId="186" formatCode="0.00&quot;㎡&quot;"/>
    <numFmt numFmtId="187" formatCode="&quot;β = &quot;0.00"/>
    <numFmt numFmtId="188" formatCode="0.0&quot;㎡&quot;"/>
    <numFmt numFmtId="189" formatCode="&quot;τ = &quot;0.0"/>
    <numFmt numFmtId="190" formatCode="&quot;τ&quot;\ \=\ 0.0"/>
    <numFmt numFmtId="191" formatCode="0.0&quot;cm&quot;"/>
    <numFmt numFmtId="192" formatCode="0.00&quot;m&quot;"/>
    <numFmt numFmtId="193" formatCode="0&quot;cm&quot;"/>
    <numFmt numFmtId="194" formatCode="0.0\ "/>
    <numFmt numFmtId="195" formatCode="&quot; &quot;0.0"/>
    <numFmt numFmtId="196" formatCode="&quot; &quot;0.00"/>
    <numFmt numFmtId="197" formatCode="&quot;( &quot;@&quot; )&quot;"/>
    <numFmt numFmtId="198" formatCode="0.000_ "/>
    <numFmt numFmtId="199" formatCode="0.0_);[Red]\(0.0\)"/>
    <numFmt numFmtId="200" formatCode="0_);[Red]\(0\)"/>
    <numFmt numFmtId="201" formatCode="0_ "/>
    <numFmt numFmtId="202" formatCode="[$-411]ggge&quot;年&quot;m&quot;月&quot;"/>
    <numFmt numFmtId="203" formatCode="0&quot; 年&quot;"/>
    <numFmt numFmtId="204" formatCode="0&quot; 月&quot;"/>
    <numFmt numFmtId="205" formatCode="0&quot; 日&quot;"/>
    <numFmt numFmtId="206" formatCode="&quot;Fc = &quot;0"/>
    <numFmt numFmtId="207" formatCode="0.00&quot; t&quot;"/>
    <numFmt numFmtId="208" formatCode="#,##0.000;[Red]\-#,##0.000"/>
    <numFmt numFmtId="209" formatCode="\F\c\ \=\ 0"/>
    <numFmt numFmtId="210" formatCode="&quot;  &quot;@"/>
    <numFmt numFmtId="211" formatCode="&quot;  Ｔ  ＝  &quot;0.0?"/>
    <numFmt numFmtId="212" formatCode="0&quot;ヶ所&quot;"/>
    <numFmt numFmtId="213" formatCode="[$]ggge&quot;年&quot;m&quot;月&quot;d&quot;日&quot;;@"/>
    <numFmt numFmtId="214" formatCode="[$-411]gge&quot;年&quot;m&quot;月&quot;d&quot;日&quot;;@"/>
    <numFmt numFmtId="215" formatCode="[$]gge&quot;年&quot;m&quot;月&quot;d&quot;日&quot;;@"/>
  </numFmts>
  <fonts count="87">
    <font>
      <sz val="10"/>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b/>
      <sz val="14"/>
      <name val="ＭＳ Ｐゴシック"/>
      <family val="3"/>
    </font>
    <font>
      <sz val="10"/>
      <name val="ＭＳ Ｐ明朝"/>
      <family val="1"/>
    </font>
    <font>
      <b/>
      <sz val="11"/>
      <name val="ＭＳ Ｐゴシック"/>
      <family val="3"/>
    </font>
    <font>
      <u val="single"/>
      <sz val="10"/>
      <name val="ＭＳ Ｐゴシック"/>
      <family val="3"/>
    </font>
    <font>
      <sz val="12"/>
      <name val="ＭＳ Ｐゴシック"/>
      <family val="3"/>
    </font>
    <font>
      <sz val="24"/>
      <name val="ＭＳ Ｐゴシック"/>
      <family val="3"/>
    </font>
    <font>
      <sz val="28"/>
      <name val="ＭＳ Ｐゴシック"/>
      <family val="3"/>
    </font>
    <font>
      <b/>
      <sz val="10"/>
      <name val="ＭＳ Ｐゴシック"/>
      <family val="3"/>
    </font>
    <font>
      <sz val="12"/>
      <color indexed="10"/>
      <name val="ＭＳ Ｐゴシック"/>
      <family val="3"/>
    </font>
    <font>
      <sz val="9"/>
      <color indexed="10"/>
      <name val="ＭＳ Ｐゴシック"/>
      <family val="3"/>
    </font>
    <font>
      <sz val="18"/>
      <name val="HG丸ｺﾞｼｯｸM-PRO"/>
      <family val="3"/>
    </font>
    <font>
      <i/>
      <sz val="24"/>
      <name val="ＭＳ Ｐゴシック"/>
      <family val="3"/>
    </font>
    <font>
      <vertAlign val="superscript"/>
      <sz val="9"/>
      <name val="ＭＳ Ｐゴシック"/>
      <family val="3"/>
    </font>
    <font>
      <sz val="9"/>
      <color indexed="12"/>
      <name val="ＭＳ Ｐゴシック"/>
      <family val="3"/>
    </font>
    <font>
      <sz val="9"/>
      <color indexed="48"/>
      <name val="ＭＳ Ｐゴシック"/>
      <family val="3"/>
    </font>
    <font>
      <b/>
      <sz val="12"/>
      <name val="ＭＳ Ｐゴシック"/>
      <family val="3"/>
    </font>
    <font>
      <sz val="10"/>
      <color indexed="10"/>
      <name val="ＭＳ Ｐゴシック"/>
      <family val="3"/>
    </font>
    <font>
      <u val="single"/>
      <sz val="10"/>
      <color indexed="10"/>
      <name val="ＭＳ Ｐゴシック"/>
      <family val="3"/>
    </font>
    <font>
      <sz val="14"/>
      <name val="ＭＳ Ｐゴシック"/>
      <family val="3"/>
    </font>
    <font>
      <sz val="10"/>
      <name val="明朝"/>
      <family val="1"/>
    </font>
    <font>
      <vertAlign val="subscript"/>
      <sz val="10"/>
      <name val="明朝"/>
      <family val="1"/>
    </font>
    <font>
      <sz val="10"/>
      <color indexed="10"/>
      <name val="明朝"/>
      <family val="1"/>
    </font>
    <font>
      <sz val="9"/>
      <name val="ＭＳ ゴシック"/>
      <family val="3"/>
    </font>
    <font>
      <sz val="10"/>
      <name val="ＭＳ ゴシック"/>
      <family val="3"/>
    </font>
    <font>
      <sz val="12"/>
      <name val="ＭＳ 明朝"/>
      <family val="1"/>
    </font>
    <font>
      <sz val="9.5"/>
      <name val="ＭＳ Ｐゴシック"/>
      <family val="3"/>
    </font>
    <font>
      <u val="single"/>
      <sz val="10"/>
      <color indexed="12"/>
      <name val="ＭＳ Ｐゴシック"/>
      <family val="3"/>
    </font>
    <font>
      <u val="single"/>
      <sz val="10"/>
      <color indexed="36"/>
      <name val="ＭＳ Ｐゴシック"/>
      <family val="3"/>
    </font>
    <font>
      <sz val="16"/>
      <name val="ＭＳ Ｐゴシック"/>
      <family val="3"/>
    </font>
    <font>
      <sz val="16"/>
      <name val="ＭＳ Ｐ明朝"/>
      <family val="1"/>
    </font>
    <font>
      <sz val="9"/>
      <name val="ＭＳ 明朝"/>
      <family val="1"/>
    </font>
    <font>
      <sz val="11"/>
      <color indexed="10"/>
      <name val="ＭＳ Ｐゴシック"/>
      <family val="3"/>
    </font>
    <font>
      <sz val="11"/>
      <color indexed="8"/>
      <name val="ＭＳ Ｐゴシック"/>
      <family val="3"/>
    </font>
    <font>
      <sz val="9"/>
      <color indexed="8"/>
      <name val="ＭＳ Ｐゴシック"/>
      <family val="3"/>
    </font>
    <font>
      <sz val="10"/>
      <color indexed="8"/>
      <name val="ＭＳ Ｐゴシック"/>
      <family val="3"/>
    </font>
    <font>
      <b/>
      <vertAlign val="subscript"/>
      <sz val="11"/>
      <name val="ＭＳ Ｐゴシック"/>
      <family val="3"/>
    </font>
    <font>
      <b/>
      <sz val="12"/>
      <color indexed="10"/>
      <name val="ＭＳ Ｐゴシック"/>
      <family val="3"/>
    </font>
    <font>
      <sz val="26"/>
      <name val="ＭＳ Ｐゴシック"/>
      <family val="3"/>
    </font>
    <font>
      <sz val="11"/>
      <name val="ＭＳ Ｐ明朝"/>
      <family val="1"/>
    </font>
    <font>
      <sz val="10.5"/>
      <name val="ＭＳ Ｐゴシック"/>
      <family val="3"/>
    </font>
    <font>
      <sz val="7"/>
      <name val="ＭＳ Ｐ明朝"/>
      <family val="1"/>
    </font>
    <font>
      <sz val="6"/>
      <name val="ＭＳ ゴシック"/>
      <family val="3"/>
    </font>
    <font>
      <sz val="8"/>
      <name val="ＭＳ Ｐ明朝"/>
      <family val="1"/>
    </font>
    <font>
      <sz val="10"/>
      <color indexed="12"/>
      <name val="ＭＳ Ｐゴシック"/>
      <family val="3"/>
    </font>
    <font>
      <sz val="11"/>
      <name val="ＭＳ 明朝"/>
      <family val="1"/>
    </font>
    <font>
      <sz val="6"/>
      <name val="ＭＳ 明朝"/>
      <family val="1"/>
    </font>
    <font>
      <b/>
      <vertAlign val="subscript"/>
      <sz val="10"/>
      <name val="ＭＳ Ｐゴシック"/>
      <family val="3"/>
    </font>
    <font>
      <sz val="12"/>
      <color indexed="8"/>
      <name val="ＭＳ 明朝"/>
      <family val="1"/>
    </font>
    <font>
      <sz val="12"/>
      <color indexed="9"/>
      <name val="ＭＳ 明朝"/>
      <family val="1"/>
    </font>
    <font>
      <sz val="18"/>
      <color indexed="54"/>
      <name val="游ゴシック Light"/>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21"/>
        <bgColor indexed="64"/>
      </patternFill>
    </fill>
    <fill>
      <patternFill patternType="solid">
        <fgColor indexed="12"/>
        <bgColor indexed="64"/>
      </patternFill>
    </fill>
    <fill>
      <patternFill patternType="solid">
        <fgColor indexed="41"/>
        <bgColor indexed="64"/>
      </patternFill>
    </fill>
    <fill>
      <patternFill patternType="solid">
        <fgColor indexed="16"/>
        <bgColor indexed="64"/>
      </patternFill>
    </fill>
    <fill>
      <patternFill patternType="solid">
        <fgColor indexed="42"/>
        <bgColor indexed="64"/>
      </patternFill>
    </fill>
    <fill>
      <patternFill patternType="solid">
        <fgColor indexed="27"/>
        <bgColor indexed="64"/>
      </patternFill>
    </fill>
    <fill>
      <patternFill patternType="solid">
        <fgColor indexed="56"/>
        <bgColor indexed="64"/>
      </patternFill>
    </fill>
    <fill>
      <patternFill patternType="solid">
        <fgColor indexed="17"/>
        <bgColor indexed="64"/>
      </patternFill>
    </fill>
    <fill>
      <patternFill patternType="solid">
        <fgColor indexed="45"/>
        <bgColor indexed="64"/>
      </patternFill>
    </fill>
    <fill>
      <patternFill patternType="solid">
        <fgColor indexed="61"/>
        <bgColor indexed="64"/>
      </patternFill>
    </fill>
    <fill>
      <patternFill patternType="solid">
        <fgColor indexed="59"/>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hair"/>
      <top style="hair"/>
      <bottom style="thin"/>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double"/>
    </border>
    <border>
      <left style="hair"/>
      <right>
        <color indexed="63"/>
      </right>
      <top style="hair"/>
      <bottom style="double"/>
    </border>
    <border>
      <left style="hair"/>
      <right style="thin"/>
      <top style="hair"/>
      <bottom style="double"/>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color indexed="63"/>
      </top>
      <bottom style="double"/>
    </border>
    <border>
      <left style="hair"/>
      <right>
        <color indexed="63"/>
      </right>
      <top>
        <color indexed="63"/>
      </top>
      <bottom style="double"/>
    </border>
    <border>
      <left style="hair"/>
      <right>
        <color indexed="63"/>
      </right>
      <top>
        <color indexed="63"/>
      </top>
      <bottom style="thin"/>
    </border>
    <border>
      <left style="hair"/>
      <right style="hair"/>
      <top style="hair"/>
      <bottom style="double"/>
    </border>
    <border>
      <left style="hair"/>
      <right style="hair"/>
      <top>
        <color indexed="63"/>
      </top>
      <bottom style="hair"/>
    </border>
    <border>
      <left style="hair"/>
      <right style="hair"/>
      <top style="hair"/>
      <bottom style="hair"/>
    </border>
    <border>
      <left style="hair"/>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hair"/>
      <right style="thin"/>
      <top>
        <color indexed="63"/>
      </top>
      <bottom style="hair"/>
    </border>
    <border>
      <left style="hair"/>
      <right style="thin"/>
      <top style="hair"/>
      <bottom style="hair"/>
    </border>
    <border>
      <left style="hair"/>
      <right style="thin"/>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thin"/>
      <top style="thin"/>
      <bottom>
        <color indexed="63"/>
      </bottom>
    </border>
    <border>
      <left style="hair"/>
      <right style="hair"/>
      <top style="hair"/>
      <bottom>
        <color indexed="63"/>
      </bottom>
    </border>
    <border>
      <left style="hair"/>
      <right style="hair"/>
      <top>
        <color indexed="63"/>
      </top>
      <bottom style="double"/>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thin"/>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double"/>
      <bottom style="hair"/>
    </border>
    <border>
      <left>
        <color indexed="63"/>
      </left>
      <right style="thin"/>
      <top style="double"/>
      <bottom style="hair"/>
    </border>
    <border>
      <left>
        <color indexed="63"/>
      </left>
      <right>
        <color indexed="63"/>
      </right>
      <top style="hair"/>
      <bottom style="double"/>
    </border>
    <border>
      <left>
        <color indexed="63"/>
      </left>
      <right style="thin"/>
      <top style="hair"/>
      <bottom style="double"/>
    </border>
    <border>
      <left style="thin"/>
      <right style="hair"/>
      <top style="hair"/>
      <bottom style="hair"/>
    </border>
    <border>
      <left style="thin"/>
      <right style="hair"/>
      <top style="hair"/>
      <bottom style="thin"/>
    </border>
    <border>
      <left style="thin"/>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hair"/>
      <top style="thin"/>
      <bottom style="hair"/>
    </border>
    <border>
      <left style="thin"/>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style="thin"/>
    </border>
    <border>
      <left>
        <color indexed="63"/>
      </left>
      <right style="hair"/>
      <top>
        <color indexed="63"/>
      </top>
      <bottom>
        <color indexed="63"/>
      </bottom>
    </border>
    <border>
      <left style="thin"/>
      <right style="thin"/>
      <top>
        <color indexed="63"/>
      </top>
      <bottom style="hair"/>
    </border>
    <border>
      <left style="thin"/>
      <right style="thin"/>
      <top style="hair"/>
      <bottom>
        <color indexed="63"/>
      </bottom>
    </border>
    <border>
      <left style="thin"/>
      <right style="hair"/>
      <top style="hair"/>
      <bottom>
        <color indexed="63"/>
      </bottom>
    </border>
    <border>
      <left style="thin"/>
      <right style="thin"/>
      <top>
        <color indexed="63"/>
      </top>
      <bottom>
        <color indexed="63"/>
      </bottom>
    </border>
    <border>
      <left style="thin"/>
      <right>
        <color indexed="63"/>
      </right>
      <top style="hair"/>
      <bottom>
        <color indexed="63"/>
      </bottom>
    </border>
    <border>
      <left style="thin"/>
      <right style="hair"/>
      <top>
        <color indexed="63"/>
      </top>
      <bottom style="hair"/>
    </border>
    <border>
      <left>
        <color indexed="63"/>
      </left>
      <right style="hair"/>
      <top style="hair"/>
      <bottom style="double"/>
    </border>
    <border>
      <left style="thin"/>
      <right>
        <color indexed="63"/>
      </right>
      <top style="double"/>
      <bottom style="hair"/>
    </border>
    <border>
      <left>
        <color indexed="63"/>
      </left>
      <right style="hair"/>
      <top style="double"/>
      <bottom style="hair"/>
    </border>
    <border>
      <left style="hair"/>
      <right>
        <color indexed="63"/>
      </right>
      <top style="double"/>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left style="hair"/>
      <right>
        <color indexed="63"/>
      </right>
      <top style="double"/>
      <bottom>
        <color indexed="63"/>
      </bottom>
    </border>
    <border>
      <left>
        <color indexed="63"/>
      </left>
      <right style="thin"/>
      <top style="double"/>
      <bottom>
        <color indexed="63"/>
      </bottom>
    </border>
    <border>
      <left>
        <color indexed="63"/>
      </left>
      <right style="hair"/>
      <top>
        <color indexed="63"/>
      </top>
      <bottom style="double"/>
    </border>
    <border>
      <left>
        <color indexed="63"/>
      </left>
      <right style="thin"/>
      <top>
        <color indexed="63"/>
      </top>
      <bottom style="double"/>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style="hair"/>
      <top style="double"/>
      <bottom>
        <color indexed="63"/>
      </bottom>
    </border>
    <border>
      <left style="thin"/>
      <right style="hair"/>
      <top>
        <color indexed="63"/>
      </top>
      <bottom>
        <color indexed="63"/>
      </bottom>
    </border>
    <border>
      <left style="thin"/>
      <right style="hair"/>
      <top>
        <color indexed="63"/>
      </top>
      <bottom style="double"/>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5" fillId="31" borderId="4" applyNumberFormat="0" applyAlignment="0" applyProtection="0"/>
    <xf numFmtId="0" fontId="1" fillId="0" borderId="0">
      <alignment/>
      <protection/>
    </xf>
    <xf numFmtId="0" fontId="0" fillId="0" borderId="0">
      <alignment vertical="center"/>
      <protection/>
    </xf>
    <xf numFmtId="0" fontId="0" fillId="0" borderId="0">
      <alignment/>
      <protection/>
    </xf>
    <xf numFmtId="0" fontId="4" fillId="0" borderId="0">
      <alignment vertical="center"/>
      <protection/>
    </xf>
    <xf numFmtId="0" fontId="50" fillId="0" borderId="0">
      <alignment/>
      <protection/>
    </xf>
    <xf numFmtId="0" fontId="1" fillId="0" borderId="0">
      <alignment/>
      <protection/>
    </xf>
    <xf numFmtId="0" fontId="0" fillId="0" borderId="0">
      <alignment/>
      <protection/>
    </xf>
    <xf numFmtId="0" fontId="1" fillId="0" borderId="0">
      <alignment/>
      <protection/>
    </xf>
    <xf numFmtId="0" fontId="33" fillId="0" borderId="0" applyNumberFormat="0" applyFill="0" applyBorder="0" applyAlignment="0" applyProtection="0"/>
    <xf numFmtId="0" fontId="86" fillId="32" borderId="0" applyNumberFormat="0" applyBorder="0" applyAlignment="0" applyProtection="0"/>
  </cellStyleXfs>
  <cellXfs count="1142">
    <xf numFmtId="0" fontId="0" fillId="0" borderId="0" xfId="0"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3" fillId="33" borderId="0" xfId="0" applyFont="1" applyFill="1" applyAlignment="1">
      <alignment vertical="center"/>
    </xf>
    <xf numFmtId="0" fontId="10" fillId="33" borderId="0" xfId="0" applyFont="1" applyFill="1" applyAlignment="1">
      <alignment vertical="center"/>
    </xf>
    <xf numFmtId="0" fontId="10" fillId="33" borderId="0" xfId="0" applyFont="1" applyFill="1" applyBorder="1" applyAlignment="1">
      <alignment horizontal="center" vertical="center"/>
    </xf>
    <xf numFmtId="0" fontId="10" fillId="33" borderId="10" xfId="0" applyFont="1" applyFill="1" applyBorder="1" applyAlignment="1">
      <alignment vertical="center"/>
    </xf>
    <xf numFmtId="0" fontId="10" fillId="33" borderId="0" xfId="0" applyFont="1" applyFill="1" applyBorder="1" applyAlignment="1">
      <alignment vertical="center"/>
    </xf>
    <xf numFmtId="0" fontId="4" fillId="33" borderId="10" xfId="0" applyFont="1" applyFill="1" applyBorder="1" applyAlignment="1">
      <alignment vertical="center"/>
    </xf>
    <xf numFmtId="0" fontId="14" fillId="33" borderId="0" xfId="0" applyFont="1" applyFill="1" applyBorder="1" applyAlignment="1">
      <alignment vertical="center"/>
    </xf>
    <xf numFmtId="0" fontId="14" fillId="33" borderId="0" xfId="0" applyFont="1" applyFill="1" applyAlignment="1">
      <alignment vertical="center"/>
    </xf>
    <xf numFmtId="0" fontId="15" fillId="33" borderId="0" xfId="0" applyFont="1" applyFill="1" applyAlignment="1">
      <alignment vertical="center"/>
    </xf>
    <xf numFmtId="0" fontId="15" fillId="33" borderId="0" xfId="0" applyFont="1" applyFill="1" applyBorder="1" applyAlignment="1">
      <alignment vertical="center"/>
    </xf>
    <xf numFmtId="0" fontId="4" fillId="33" borderId="11" xfId="0" applyFont="1" applyFill="1" applyBorder="1" applyAlignment="1">
      <alignment horizontal="left" vertical="center"/>
    </xf>
    <xf numFmtId="0" fontId="0" fillId="34" borderId="0" xfId="0" applyFill="1" applyAlignment="1">
      <alignmen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5" xfId="0" applyFont="1" applyFill="1" applyBorder="1" applyAlignment="1">
      <alignment vertical="center"/>
    </xf>
    <xf numFmtId="0" fontId="4" fillId="0" borderId="0" xfId="64">
      <alignment vertical="center"/>
      <protection/>
    </xf>
    <xf numFmtId="0" fontId="4" fillId="0" borderId="0" xfId="64" applyAlignment="1">
      <alignment horizontal="center" vertical="center"/>
      <protection/>
    </xf>
    <xf numFmtId="181" fontId="4" fillId="0" borderId="0" xfId="64" applyNumberFormat="1">
      <alignment vertical="center"/>
      <protection/>
    </xf>
    <xf numFmtId="0" fontId="4" fillId="0" borderId="16" xfId="64" applyFont="1" applyBorder="1">
      <alignment vertical="center"/>
      <protection/>
    </xf>
    <xf numFmtId="0" fontId="4" fillId="0" borderId="17" xfId="64" applyFont="1" applyBorder="1">
      <alignment vertical="center"/>
      <protection/>
    </xf>
    <xf numFmtId="0" fontId="4" fillId="0" borderId="18" xfId="64" applyBorder="1" applyAlignment="1">
      <alignment horizontal="center" vertical="center"/>
      <protection/>
    </xf>
    <xf numFmtId="0" fontId="4" fillId="0" borderId="0" xfId="64" applyFont="1" applyBorder="1">
      <alignment vertical="center"/>
      <protection/>
    </xf>
    <xf numFmtId="0" fontId="4" fillId="0" borderId="0" xfId="64" applyBorder="1">
      <alignment vertical="center"/>
      <protection/>
    </xf>
    <xf numFmtId="0" fontId="4" fillId="0" borderId="19" xfId="64" applyBorder="1">
      <alignment vertical="center"/>
      <protection/>
    </xf>
    <xf numFmtId="0" fontId="4" fillId="0" borderId="20" xfId="64" applyBorder="1">
      <alignment vertical="center"/>
      <protection/>
    </xf>
    <xf numFmtId="0" fontId="4" fillId="0" borderId="21" xfId="64" applyBorder="1">
      <alignment vertical="center"/>
      <protection/>
    </xf>
    <xf numFmtId="0" fontId="4" fillId="0" borderId="22" xfId="64" applyBorder="1" applyAlignment="1">
      <alignment horizontal="center" vertical="center"/>
      <protection/>
    </xf>
    <xf numFmtId="0" fontId="4" fillId="0" borderId="23" xfId="64" applyBorder="1" applyAlignment="1">
      <alignment horizontal="center" vertical="center"/>
      <protection/>
    </xf>
    <xf numFmtId="0" fontId="4" fillId="0" borderId="24" xfId="64" applyBorder="1" applyAlignment="1">
      <alignment horizontal="center" vertical="center"/>
      <protection/>
    </xf>
    <xf numFmtId="0" fontId="4" fillId="0" borderId="25" xfId="64" applyBorder="1" applyAlignment="1">
      <alignment horizontal="center" vertical="center"/>
      <protection/>
    </xf>
    <xf numFmtId="0" fontId="4" fillId="0" borderId="26" xfId="64" applyBorder="1" applyAlignment="1">
      <alignment horizontal="center" vertical="center"/>
      <protection/>
    </xf>
    <xf numFmtId="0" fontId="19" fillId="0" borderId="25" xfId="64" applyFont="1" applyBorder="1" applyAlignment="1">
      <alignment horizontal="center" vertical="center"/>
      <protection/>
    </xf>
    <xf numFmtId="0" fontId="4" fillId="0" borderId="27" xfId="64" applyBorder="1" applyAlignment="1">
      <alignment horizontal="center" vertical="center"/>
      <protection/>
    </xf>
    <xf numFmtId="0" fontId="4" fillId="0" borderId="28" xfId="64" applyBorder="1" applyAlignment="1">
      <alignment horizontal="center" vertical="center"/>
      <protection/>
    </xf>
    <xf numFmtId="0" fontId="4" fillId="0" borderId="29" xfId="64" applyBorder="1" applyAlignment="1">
      <alignment horizontal="center" vertical="center"/>
      <protection/>
    </xf>
    <xf numFmtId="0" fontId="4" fillId="0" borderId="0" xfId="64" applyAlignment="1">
      <alignment horizontal="right" vertical="center"/>
      <protection/>
    </xf>
    <xf numFmtId="0" fontId="4" fillId="0" borderId="30" xfId="64" applyBorder="1" applyAlignment="1">
      <alignment horizontal="center" vertical="center"/>
      <protection/>
    </xf>
    <xf numFmtId="2" fontId="4" fillId="0" borderId="31" xfId="64" applyNumberFormat="1" applyBorder="1" applyAlignment="1">
      <alignment horizontal="center" vertical="center"/>
      <protection/>
    </xf>
    <xf numFmtId="0" fontId="4" fillId="0" borderId="31" xfId="64" applyBorder="1" applyAlignment="1">
      <alignment horizontal="center" vertical="center"/>
      <protection/>
    </xf>
    <xf numFmtId="2" fontId="4" fillId="0" borderId="32" xfId="64" applyNumberFormat="1" applyBorder="1" applyAlignment="1">
      <alignment horizontal="center" vertical="center"/>
      <protection/>
    </xf>
    <xf numFmtId="2" fontId="4" fillId="0" borderId="33" xfId="64" applyNumberFormat="1" applyBorder="1" applyAlignment="1">
      <alignment horizontal="center" vertical="center"/>
      <protection/>
    </xf>
    <xf numFmtId="0" fontId="4" fillId="0" borderId="33" xfId="64" applyBorder="1" applyAlignment="1">
      <alignment horizontal="center" vertical="center"/>
      <protection/>
    </xf>
    <xf numFmtId="0" fontId="4" fillId="0" borderId="0" xfId="64" applyBorder="1" applyAlignment="1">
      <alignment horizontal="center" vertical="center"/>
      <protection/>
    </xf>
    <xf numFmtId="0" fontId="4" fillId="0" borderId="34" xfId="64" applyBorder="1" applyAlignment="1">
      <alignment horizontal="center" vertical="center"/>
      <protection/>
    </xf>
    <xf numFmtId="0" fontId="4" fillId="0" borderId="35" xfId="64" applyBorder="1" applyAlignment="1">
      <alignment horizontal="center" vertical="center"/>
      <protection/>
    </xf>
    <xf numFmtId="0" fontId="4" fillId="0" borderId="36" xfId="64" applyBorder="1" applyAlignment="1">
      <alignment horizontal="center" vertical="center"/>
      <protection/>
    </xf>
    <xf numFmtId="2" fontId="15" fillId="0" borderId="31" xfId="64" applyNumberFormat="1" applyFont="1" applyBorder="1" applyAlignment="1">
      <alignment horizontal="center" vertical="center"/>
      <protection/>
    </xf>
    <xf numFmtId="2" fontId="20" fillId="0" borderId="31" xfId="64" applyNumberFormat="1" applyFont="1" applyBorder="1" applyAlignment="1">
      <alignment horizontal="center" vertical="center"/>
      <protection/>
    </xf>
    <xf numFmtId="0" fontId="4" fillId="0" borderId="37" xfId="64" applyBorder="1" applyAlignment="1">
      <alignment horizontal="center" vertical="center"/>
      <protection/>
    </xf>
    <xf numFmtId="2" fontId="15" fillId="0" borderId="32" xfId="64" applyNumberFormat="1" applyFont="1" applyBorder="1" applyAlignment="1">
      <alignment horizontal="center" vertical="center"/>
      <protection/>
    </xf>
    <xf numFmtId="2" fontId="20" fillId="0" borderId="32" xfId="64" applyNumberFormat="1" applyFont="1" applyBorder="1" applyAlignment="1">
      <alignment horizontal="center" vertical="center"/>
      <protection/>
    </xf>
    <xf numFmtId="0" fontId="4" fillId="0" borderId="38" xfId="64" applyBorder="1" applyAlignment="1">
      <alignment horizontal="center" vertical="center"/>
      <protection/>
    </xf>
    <xf numFmtId="2" fontId="4" fillId="0" borderId="30" xfId="64" applyNumberFormat="1" applyBorder="1" applyAlignment="1">
      <alignment horizontal="center" vertical="center"/>
      <protection/>
    </xf>
    <xf numFmtId="2" fontId="20" fillId="0" borderId="30" xfId="64" applyNumberFormat="1" applyFont="1" applyBorder="1" applyAlignment="1">
      <alignment horizontal="center" vertical="center"/>
      <protection/>
    </xf>
    <xf numFmtId="2" fontId="20" fillId="0" borderId="33" xfId="64" applyNumberFormat="1" applyFont="1" applyBorder="1" applyAlignment="1">
      <alignment horizontal="center" vertical="center"/>
      <protection/>
    </xf>
    <xf numFmtId="0" fontId="4" fillId="0" borderId="39" xfId="64" applyBorder="1" applyAlignment="1">
      <alignment horizontal="center" vertical="center"/>
      <protection/>
    </xf>
    <xf numFmtId="0" fontId="21" fillId="0" borderId="0" xfId="64" applyFont="1">
      <alignment vertical="center"/>
      <protection/>
    </xf>
    <xf numFmtId="0" fontId="0" fillId="33" borderId="0" xfId="0" applyFill="1" applyAlignment="1">
      <alignment vertical="center"/>
    </xf>
    <xf numFmtId="0" fontId="4" fillId="33" borderId="0" xfId="0" applyFont="1" applyFill="1" applyBorder="1" applyAlignment="1">
      <alignment horizontal="right"/>
    </xf>
    <xf numFmtId="0" fontId="8" fillId="33" borderId="0" xfId="0" applyFont="1" applyFill="1" applyBorder="1" applyAlignment="1">
      <alignment horizontal="center"/>
    </xf>
    <xf numFmtId="0" fontId="4" fillId="33" borderId="0" xfId="0" applyFont="1" applyFill="1" applyBorder="1" applyAlignment="1">
      <alignment vertical="center"/>
    </xf>
    <xf numFmtId="0" fontId="3" fillId="33" borderId="0" xfId="0" applyFont="1" applyFill="1" applyAlignment="1">
      <alignment horizontal="center"/>
    </xf>
    <xf numFmtId="0" fontId="4" fillId="33" borderId="0" xfId="0" applyFont="1" applyFill="1" applyBorder="1" applyAlignment="1" applyProtection="1">
      <alignment vertical="center"/>
      <protection locked="0"/>
    </xf>
    <xf numFmtId="0" fontId="4" fillId="33" borderId="0" xfId="0" applyFont="1" applyFill="1" applyAlignment="1">
      <alignment vertical="center"/>
    </xf>
    <xf numFmtId="0" fontId="4" fillId="33" borderId="40" xfId="0" applyFont="1" applyFill="1" applyBorder="1" applyAlignment="1">
      <alignment horizontal="right"/>
    </xf>
    <xf numFmtId="0" fontId="4" fillId="33" borderId="15" xfId="0" applyFont="1" applyFill="1" applyBorder="1" applyAlignment="1">
      <alignment horizontal="right"/>
    </xf>
    <xf numFmtId="0" fontId="4" fillId="33" borderId="41" xfId="0" applyFont="1" applyFill="1" applyBorder="1" applyAlignment="1">
      <alignment horizontal="right"/>
    </xf>
    <xf numFmtId="0" fontId="4" fillId="33" borderId="12" xfId="0" applyFont="1" applyFill="1" applyBorder="1" applyAlignment="1" applyProtection="1">
      <alignment vertical="center"/>
      <protection locked="0"/>
    </xf>
    <xf numFmtId="0" fontId="4" fillId="33" borderId="12" xfId="0" applyFont="1" applyFill="1" applyBorder="1" applyAlignment="1" applyProtection="1">
      <alignment horizontal="right"/>
      <protection locked="0"/>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pplyProtection="1">
      <alignment horizontal="right"/>
      <protection locked="0"/>
    </xf>
    <xf numFmtId="0" fontId="4" fillId="33" borderId="15" xfId="0" applyFont="1" applyFill="1" applyBorder="1" applyAlignment="1">
      <alignment horizontal="center"/>
    </xf>
    <xf numFmtId="0" fontId="4" fillId="33" borderId="12" xfId="0" applyFont="1" applyFill="1" applyBorder="1" applyAlignment="1">
      <alignment horizontal="center"/>
    </xf>
    <xf numFmtId="0" fontId="4" fillId="33" borderId="42" xfId="0" applyFont="1" applyFill="1" applyBorder="1" applyAlignment="1">
      <alignment horizontal="right"/>
    </xf>
    <xf numFmtId="0" fontId="15" fillId="33" borderId="12" xfId="0" applyFont="1" applyFill="1" applyBorder="1" applyAlignment="1">
      <alignment horizontal="left" vertical="center" indent="1"/>
    </xf>
    <xf numFmtId="0" fontId="15" fillId="33" borderId="13" xfId="0" applyFont="1" applyFill="1" applyBorder="1" applyAlignment="1">
      <alignment horizontal="left" vertical="center" indent="1"/>
    </xf>
    <xf numFmtId="0" fontId="4" fillId="33" borderId="41" xfId="0" applyFont="1" applyFill="1" applyBorder="1" applyAlignment="1">
      <alignment horizontal="right" vertical="center"/>
    </xf>
    <xf numFmtId="2" fontId="15" fillId="33" borderId="12" xfId="0" applyNumberFormat="1" applyFont="1" applyFill="1" applyBorder="1" applyAlignment="1">
      <alignment horizontal="left" vertical="center" indent="1"/>
    </xf>
    <xf numFmtId="0" fontId="4" fillId="33" borderId="12" xfId="0" applyFont="1" applyFill="1" applyBorder="1" applyAlignment="1">
      <alignment vertical="center"/>
    </xf>
    <xf numFmtId="0" fontId="4" fillId="33" borderId="12" xfId="0" applyFont="1" applyFill="1" applyBorder="1" applyAlignment="1">
      <alignment horizontal="right" vertical="center"/>
    </xf>
    <xf numFmtId="0" fontId="4" fillId="33" borderId="14" xfId="0" applyFont="1" applyFill="1" applyBorder="1" applyAlignment="1">
      <alignment vertical="center"/>
    </xf>
    <xf numFmtId="0" fontId="4" fillId="33" borderId="14" xfId="0" applyFont="1" applyFill="1" applyBorder="1" applyAlignment="1">
      <alignment horizontal="right" vertical="center"/>
    </xf>
    <xf numFmtId="0" fontId="4" fillId="0" borderId="43" xfId="64" applyBorder="1">
      <alignment vertical="center"/>
      <protection/>
    </xf>
    <xf numFmtId="0" fontId="4" fillId="0" borderId="0" xfId="64" applyFont="1">
      <alignment vertical="center"/>
      <protection/>
    </xf>
    <xf numFmtId="0" fontId="0" fillId="0" borderId="21" xfId="0" applyBorder="1" applyAlignment="1">
      <alignment vertical="center"/>
    </xf>
    <xf numFmtId="0" fontId="4" fillId="0" borderId="44" xfId="64" applyBorder="1" applyAlignment="1">
      <alignment horizontal="center" vertical="center"/>
      <protection/>
    </xf>
    <xf numFmtId="0" fontId="0" fillId="0" borderId="0" xfId="0" applyBorder="1" applyAlignment="1">
      <alignment vertical="center"/>
    </xf>
    <xf numFmtId="0" fontId="0" fillId="0" borderId="0" xfId="68" applyFont="1" applyBorder="1" applyAlignment="1">
      <alignment horizontal="center" vertical="top" textRotation="180"/>
      <protection/>
    </xf>
    <xf numFmtId="2" fontId="4" fillId="0" borderId="0" xfId="64" applyNumberFormat="1" applyBorder="1" applyAlignment="1">
      <alignment horizontal="center" vertical="center"/>
      <protection/>
    </xf>
    <xf numFmtId="2" fontId="15" fillId="0" borderId="0" xfId="64" applyNumberFormat="1" applyFont="1" applyBorder="1" applyAlignment="1">
      <alignment horizontal="center" vertical="center"/>
      <protection/>
    </xf>
    <xf numFmtId="2" fontId="20" fillId="0" borderId="0" xfId="64" applyNumberFormat="1" applyFont="1" applyBorder="1" applyAlignment="1">
      <alignment horizontal="center" vertical="center"/>
      <protection/>
    </xf>
    <xf numFmtId="2" fontId="4" fillId="0" borderId="32" xfId="64" applyNumberFormat="1" applyFont="1" applyBorder="1" applyAlignment="1">
      <alignment horizontal="center" vertical="center"/>
      <protection/>
    </xf>
    <xf numFmtId="2" fontId="4" fillId="0" borderId="30" xfId="64" applyNumberFormat="1" applyFont="1" applyBorder="1" applyAlignment="1">
      <alignment horizontal="center" vertical="center"/>
      <protection/>
    </xf>
    <xf numFmtId="2" fontId="4" fillId="0" borderId="33" xfId="64" applyNumberFormat="1" applyFont="1" applyBorder="1" applyAlignment="1">
      <alignment horizontal="center" vertical="center"/>
      <protection/>
    </xf>
    <xf numFmtId="0" fontId="4" fillId="0" borderId="10" xfId="64" applyFont="1" applyBorder="1" applyAlignment="1">
      <alignment horizontal="center" vertical="center"/>
      <protection/>
    </xf>
    <xf numFmtId="0" fontId="4" fillId="0" borderId="35" xfId="64" applyFont="1" applyBorder="1" applyAlignment="1">
      <alignment horizontal="center" vertical="center"/>
      <protection/>
    </xf>
    <xf numFmtId="2" fontId="4" fillId="0" borderId="45" xfId="64" applyNumberFormat="1" applyBorder="1" applyAlignment="1">
      <alignment horizontal="center" vertical="center"/>
      <protection/>
    </xf>
    <xf numFmtId="0" fontId="4" fillId="0" borderId="0" xfId="64" applyFont="1" applyAlignment="1">
      <alignment horizontal="right" vertical="center"/>
      <protection/>
    </xf>
    <xf numFmtId="0" fontId="4" fillId="0" borderId="0" xfId="64" applyFont="1" applyAlignment="1">
      <alignment horizontal="center" vertical="center"/>
      <protection/>
    </xf>
    <xf numFmtId="0" fontId="4" fillId="0" borderId="0" xfId="64" applyFont="1" applyAlignment="1">
      <alignment/>
      <protection/>
    </xf>
    <xf numFmtId="189" fontId="15" fillId="0" borderId="46" xfId="64" applyNumberFormat="1" applyFont="1" applyBorder="1" applyAlignment="1">
      <alignment horizontal="center" vertical="center"/>
      <protection/>
    </xf>
    <xf numFmtId="0" fontId="3" fillId="0" borderId="21" xfId="64" applyFont="1" applyBorder="1">
      <alignment vertical="center"/>
      <protection/>
    </xf>
    <xf numFmtId="0" fontId="0" fillId="33" borderId="12" xfId="0" applyFont="1" applyFill="1" applyBorder="1" applyAlignment="1">
      <alignment horizontal="left" vertical="center"/>
    </xf>
    <xf numFmtId="0" fontId="0" fillId="33" borderId="12" xfId="0" applyFont="1" applyFill="1" applyBorder="1" applyAlignment="1">
      <alignment horizontal="center" vertical="center"/>
    </xf>
    <xf numFmtId="0" fontId="4" fillId="0" borderId="47" xfId="64" applyBorder="1" applyAlignment="1">
      <alignment horizontal="center" vertical="center"/>
      <protection/>
    </xf>
    <xf numFmtId="0" fontId="4" fillId="0" borderId="48" xfId="64" applyBorder="1" applyAlignment="1">
      <alignment horizontal="center" vertical="center"/>
      <protection/>
    </xf>
    <xf numFmtId="0" fontId="4" fillId="0" borderId="49" xfId="64" applyBorder="1" applyAlignment="1">
      <alignment horizontal="center" vertical="center"/>
      <protection/>
    </xf>
    <xf numFmtId="184" fontId="4" fillId="0" borderId="50" xfId="64" applyNumberFormat="1" applyFont="1" applyBorder="1" applyAlignment="1">
      <alignment horizontal="center" vertical="center"/>
      <protection/>
    </xf>
    <xf numFmtId="184" fontId="4" fillId="0" borderId="51" xfId="64" applyNumberFormat="1" applyFont="1" applyBorder="1" applyAlignment="1">
      <alignment horizontal="center" vertical="center"/>
      <protection/>
    </xf>
    <xf numFmtId="188" fontId="4" fillId="0" borderId="51" xfId="64" applyNumberFormat="1" applyFont="1" applyBorder="1">
      <alignment vertical="center"/>
      <protection/>
    </xf>
    <xf numFmtId="188" fontId="4" fillId="0" borderId="52" xfId="64" applyNumberFormat="1" applyFont="1" applyBorder="1">
      <alignment vertical="center"/>
      <protection/>
    </xf>
    <xf numFmtId="0" fontId="0" fillId="35" borderId="0" xfId="63" applyFill="1">
      <alignment/>
      <protection/>
    </xf>
    <xf numFmtId="0" fontId="25" fillId="35" borderId="0" xfId="63" applyFont="1" applyFill="1">
      <alignment/>
      <protection/>
    </xf>
    <xf numFmtId="0" fontId="0" fillId="35" borderId="0" xfId="63" applyFill="1" applyAlignment="1">
      <alignment horizontal="center"/>
      <protection/>
    </xf>
    <xf numFmtId="0" fontId="0" fillId="35" borderId="0" xfId="63" applyFill="1" quotePrefix="1">
      <alignment/>
      <protection/>
    </xf>
    <xf numFmtId="0" fontId="0" fillId="33" borderId="0" xfId="63" applyFill="1">
      <alignment/>
      <protection/>
    </xf>
    <xf numFmtId="0" fontId="25" fillId="33" borderId="0" xfId="63" applyFont="1" applyFill="1" applyAlignment="1">
      <alignment horizontal="center"/>
      <protection/>
    </xf>
    <xf numFmtId="0" fontId="25" fillId="33" borderId="0" xfId="63" applyFont="1" applyFill="1">
      <alignment/>
      <protection/>
    </xf>
    <xf numFmtId="191" fontId="27" fillId="33" borderId="0" xfId="63" applyNumberFormat="1" applyFont="1" applyFill="1">
      <alignment/>
      <protection/>
    </xf>
    <xf numFmtId="192" fontId="27" fillId="33" borderId="0" xfId="63" applyNumberFormat="1" applyFont="1" applyFill="1">
      <alignment/>
      <protection/>
    </xf>
    <xf numFmtId="0" fontId="0" fillId="33" borderId="0" xfId="63" applyFill="1" applyAlignment="1">
      <alignment horizontal="center"/>
      <protection/>
    </xf>
    <xf numFmtId="0" fontId="27" fillId="33" borderId="0" xfId="63" applyFont="1" applyFill="1" applyAlignment="1">
      <alignment horizontal="right"/>
      <protection/>
    </xf>
    <xf numFmtId="0" fontId="25" fillId="33" borderId="0" xfId="63" applyFont="1" applyFill="1" quotePrefix="1">
      <alignment/>
      <protection/>
    </xf>
    <xf numFmtId="191" fontId="25" fillId="33" borderId="0" xfId="63" applyNumberFormat="1" applyFont="1" applyFill="1" applyAlignment="1">
      <alignment horizontal="left"/>
      <protection/>
    </xf>
    <xf numFmtId="0" fontId="25" fillId="33" borderId="0" xfId="63" applyFont="1" applyFill="1" applyAlignment="1">
      <alignment horizontal="right"/>
      <protection/>
    </xf>
    <xf numFmtId="186" fontId="25" fillId="33" borderId="0" xfId="63" applyNumberFormat="1" applyFont="1" applyFill="1" applyAlignment="1">
      <alignment horizontal="left"/>
      <protection/>
    </xf>
    <xf numFmtId="193" fontId="27" fillId="33" borderId="0" xfId="63" applyNumberFormat="1" applyFont="1" applyFill="1" applyAlignment="1">
      <alignment horizontal="left"/>
      <protection/>
    </xf>
    <xf numFmtId="176" fontId="25" fillId="33" borderId="0" xfId="63" applyNumberFormat="1" applyFont="1" applyFill="1" applyAlignment="1">
      <alignment horizontal="center"/>
      <protection/>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28" fillId="33" borderId="12" xfId="0" applyFont="1" applyFill="1" applyBorder="1" applyAlignment="1">
      <alignment vertical="center"/>
    </xf>
    <xf numFmtId="0" fontId="0" fillId="33" borderId="56" xfId="0" applyFont="1" applyFill="1" applyBorder="1" applyAlignment="1">
      <alignment horizontal="center" vertical="center"/>
    </xf>
    <xf numFmtId="0" fontId="1" fillId="35" borderId="0" xfId="68" applyFill="1">
      <alignment/>
      <protection/>
    </xf>
    <xf numFmtId="0" fontId="0" fillId="35" borderId="0" xfId="68" applyFont="1" applyFill="1">
      <alignment/>
      <protection/>
    </xf>
    <xf numFmtId="0" fontId="0" fillId="35" borderId="0" xfId="0" applyFont="1" applyFill="1" applyAlignment="1">
      <alignment vertical="center"/>
    </xf>
    <xf numFmtId="0" fontId="0" fillId="35" borderId="0" xfId="0" applyFill="1" applyAlignment="1">
      <alignment vertical="center"/>
    </xf>
    <xf numFmtId="0" fontId="0" fillId="33" borderId="0" xfId="0" applyFont="1" applyFill="1" applyAlignment="1">
      <alignment horizontal="center" vertical="center"/>
    </xf>
    <xf numFmtId="0" fontId="4" fillId="33" borderId="0" xfId="64" applyFont="1" applyFill="1">
      <alignment vertical="center"/>
      <protection/>
    </xf>
    <xf numFmtId="0" fontId="1" fillId="33" borderId="0" xfId="68" applyFill="1">
      <alignment/>
      <protection/>
    </xf>
    <xf numFmtId="0" fontId="7" fillId="33" borderId="0" xfId="68" applyFont="1" applyFill="1" applyBorder="1" applyAlignment="1">
      <alignment horizontal="center" vertical="center"/>
      <protection/>
    </xf>
    <xf numFmtId="0" fontId="0" fillId="33" borderId="0" xfId="64" applyFont="1" applyFill="1" applyAlignment="1">
      <alignment horizontal="right" vertical="center"/>
      <protection/>
    </xf>
    <xf numFmtId="0" fontId="0" fillId="33" borderId="0" xfId="68" applyFont="1" applyFill="1">
      <alignment/>
      <protection/>
    </xf>
    <xf numFmtId="0" fontId="0" fillId="33" borderId="0" xfId="64" applyFont="1" applyFill="1">
      <alignment vertical="center"/>
      <protection/>
    </xf>
    <xf numFmtId="0" fontId="0" fillId="33" borderId="0" xfId="0" applyFont="1" applyFill="1" applyAlignment="1">
      <alignment vertical="center"/>
    </xf>
    <xf numFmtId="0" fontId="7" fillId="33" borderId="0" xfId="68" applyFont="1" applyFill="1" applyAlignment="1">
      <alignment vertical="center"/>
      <protection/>
    </xf>
    <xf numFmtId="0" fontId="0" fillId="33" borderId="57" xfId="0" applyFont="1" applyFill="1" applyBorder="1" applyAlignment="1">
      <alignment horizontal="center"/>
    </xf>
    <xf numFmtId="0" fontId="0" fillId="33" borderId="57" xfId="0" applyFont="1" applyFill="1" applyBorder="1" applyAlignment="1">
      <alignment horizontal="center" vertical="center"/>
    </xf>
    <xf numFmtId="0" fontId="0" fillId="33" borderId="0" xfId="0" applyFont="1" applyFill="1" applyAlignment="1">
      <alignment horizontal="center"/>
    </xf>
    <xf numFmtId="2" fontId="0" fillId="33" borderId="0" xfId="0" applyNumberFormat="1" applyFont="1" applyFill="1" applyAlignment="1">
      <alignment horizontal="center"/>
    </xf>
    <xf numFmtId="2" fontId="0" fillId="33" borderId="0" xfId="0" applyNumberFormat="1" applyFont="1" applyFill="1" applyAlignment="1">
      <alignment horizontal="center" vertical="center"/>
    </xf>
    <xf numFmtId="0" fontId="8" fillId="33" borderId="0" xfId="0" applyFont="1" applyFill="1" applyAlignment="1">
      <alignment vertical="center"/>
    </xf>
    <xf numFmtId="2" fontId="0" fillId="33" borderId="0" xfId="0" applyNumberFormat="1" applyFont="1" applyFill="1" applyAlignment="1">
      <alignment vertical="center"/>
    </xf>
    <xf numFmtId="0" fontId="0" fillId="33" borderId="58" xfId="0" applyFont="1" applyFill="1" applyBorder="1" applyAlignment="1">
      <alignment vertical="center"/>
    </xf>
    <xf numFmtId="179" fontId="0" fillId="33" borderId="15" xfId="0" applyNumberFormat="1" applyFont="1" applyFill="1" applyBorder="1" applyAlignment="1">
      <alignment horizontal="center" vertical="center"/>
    </xf>
    <xf numFmtId="0" fontId="0" fillId="33" borderId="15" xfId="0" applyFont="1" applyFill="1" applyBorder="1" applyAlignment="1">
      <alignment horizontal="center" vertical="center"/>
    </xf>
    <xf numFmtId="0" fontId="0" fillId="33" borderId="59" xfId="0" applyFont="1" applyFill="1" applyBorder="1" applyAlignment="1">
      <alignment horizontal="center" vertical="center"/>
    </xf>
    <xf numFmtId="1" fontId="0" fillId="33" borderId="59" xfId="0" applyNumberFormat="1" applyFont="1" applyFill="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right" vertical="center"/>
    </xf>
    <xf numFmtId="179" fontId="0" fillId="33" borderId="12" xfId="0" applyNumberFormat="1" applyFont="1" applyFill="1" applyBorder="1" applyAlignment="1">
      <alignment vertical="center"/>
    </xf>
    <xf numFmtId="179" fontId="0" fillId="33" borderId="12" xfId="0" applyNumberFormat="1" applyFont="1" applyFill="1" applyBorder="1" applyAlignment="1">
      <alignment horizontal="center" vertical="center"/>
    </xf>
    <xf numFmtId="0" fontId="0" fillId="33" borderId="12" xfId="0" applyFont="1" applyFill="1" applyBorder="1" applyAlignment="1" quotePrefix="1">
      <alignment horizontal="center" vertical="center"/>
    </xf>
    <xf numFmtId="1" fontId="0" fillId="33" borderId="12" xfId="0" applyNumberFormat="1" applyFont="1" applyFill="1" applyBorder="1" applyAlignment="1">
      <alignment horizontal="center" vertical="center"/>
    </xf>
    <xf numFmtId="0" fontId="0" fillId="33" borderId="62" xfId="0" applyFont="1" applyFill="1" applyBorder="1" applyAlignment="1">
      <alignment horizontal="center" vertical="center"/>
    </xf>
    <xf numFmtId="1" fontId="0" fillId="33" borderId="62" xfId="0" applyNumberFormat="1" applyFont="1" applyFill="1" applyBorder="1" applyAlignment="1">
      <alignment horizontal="center" vertical="center"/>
    </xf>
    <xf numFmtId="179" fontId="0" fillId="33" borderId="61" xfId="0" applyNumberFormat="1" applyFont="1" applyFill="1" applyBorder="1" applyAlignment="1">
      <alignment horizontal="right"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right"/>
    </xf>
    <xf numFmtId="179" fontId="0" fillId="33" borderId="14" xfId="0" applyNumberFormat="1" applyFont="1" applyFill="1" applyBorder="1" applyAlignment="1">
      <alignment vertical="center"/>
    </xf>
    <xf numFmtId="0" fontId="0" fillId="33" borderId="14" xfId="0" applyFont="1" applyFill="1" applyBorder="1" applyAlignment="1">
      <alignment horizontal="center" vertical="center"/>
    </xf>
    <xf numFmtId="179" fontId="0" fillId="33" borderId="14" xfId="0" applyNumberFormat="1" applyFont="1" applyFill="1" applyBorder="1" applyAlignment="1">
      <alignment horizontal="center" vertical="center"/>
    </xf>
    <xf numFmtId="0" fontId="0" fillId="33" borderId="14" xfId="0" applyFont="1" applyFill="1" applyBorder="1" applyAlignment="1" quotePrefix="1">
      <alignment horizontal="center" vertical="center"/>
    </xf>
    <xf numFmtId="0" fontId="0" fillId="33" borderId="14" xfId="0" applyFont="1" applyFill="1" applyBorder="1" applyAlignment="1">
      <alignment horizontal="left" vertical="center"/>
    </xf>
    <xf numFmtId="0" fontId="0" fillId="33" borderId="65" xfId="0" applyFont="1" applyFill="1" applyBorder="1" applyAlignment="1">
      <alignment horizontal="center" vertical="center"/>
    </xf>
    <xf numFmtId="1" fontId="0" fillId="33" borderId="65" xfId="0" applyNumberFormat="1" applyFont="1" applyFill="1" applyBorder="1" applyAlignment="1">
      <alignment horizontal="center" vertical="center"/>
    </xf>
    <xf numFmtId="0" fontId="0" fillId="33" borderId="64"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61" xfId="0" applyFont="1" applyFill="1" applyBorder="1" applyAlignment="1">
      <alignment vertical="center"/>
    </xf>
    <xf numFmtId="0" fontId="0" fillId="33" borderId="64" xfId="0" applyFont="1" applyFill="1" applyBorder="1" applyAlignment="1">
      <alignment vertical="center"/>
    </xf>
    <xf numFmtId="0" fontId="10" fillId="36" borderId="0" xfId="61" applyFont="1" applyFill="1" applyAlignment="1">
      <alignment vertical="center"/>
      <protection/>
    </xf>
    <xf numFmtId="0" fontId="34" fillId="37" borderId="0" xfId="61" applyFont="1" applyFill="1" applyAlignment="1">
      <alignment vertical="top"/>
      <protection/>
    </xf>
    <xf numFmtId="0" fontId="10" fillId="37" borderId="0" xfId="61" applyFont="1" applyFill="1" applyAlignment="1">
      <alignment vertical="center"/>
      <protection/>
    </xf>
    <xf numFmtId="0" fontId="10" fillId="37" borderId="0" xfId="61" applyFont="1" applyFill="1" applyBorder="1" applyAlignment="1">
      <alignment vertical="center"/>
      <protection/>
    </xf>
    <xf numFmtId="0" fontId="1" fillId="37" borderId="0" xfId="61" applyFill="1" applyBorder="1" applyAlignment="1">
      <alignment vertical="center"/>
      <protection/>
    </xf>
    <xf numFmtId="0" fontId="1" fillId="37" borderId="0" xfId="61" applyFont="1" applyFill="1" applyBorder="1" applyAlignment="1">
      <alignment vertical="center"/>
      <protection/>
    </xf>
    <xf numFmtId="176" fontId="4" fillId="37" borderId="0" xfId="61" applyNumberFormat="1" applyFont="1" applyFill="1" applyBorder="1" applyAlignment="1">
      <alignment horizontal="center" vertical="center"/>
      <protection/>
    </xf>
    <xf numFmtId="0" fontId="0" fillId="37" borderId="0" xfId="61" applyFont="1" applyFill="1" applyBorder="1" applyAlignment="1">
      <alignment vertical="center"/>
      <protection/>
    </xf>
    <xf numFmtId="0" fontId="0" fillId="36" borderId="0" xfId="61" applyFont="1" applyFill="1" applyAlignment="1">
      <alignment horizontal="center" vertical="center"/>
      <protection/>
    </xf>
    <xf numFmtId="0" fontId="0" fillId="37" borderId="0" xfId="61" applyFont="1" applyFill="1" applyAlignment="1">
      <alignment horizontal="center" vertical="center"/>
      <protection/>
    </xf>
    <xf numFmtId="0" fontId="0" fillId="37" borderId="0" xfId="61" applyFont="1" applyFill="1" applyBorder="1" applyAlignment="1">
      <alignment horizontal="center" vertical="center"/>
      <protection/>
    </xf>
    <xf numFmtId="0" fontId="4" fillId="37" borderId="0" xfId="61" applyFont="1" applyFill="1" applyBorder="1" applyAlignment="1">
      <alignment horizontal="center" vertical="center"/>
      <protection/>
    </xf>
    <xf numFmtId="0" fontId="4" fillId="37" borderId="0" xfId="61" applyFont="1" applyFill="1" applyBorder="1" applyAlignment="1">
      <alignment horizontal="left" vertical="center"/>
      <protection/>
    </xf>
    <xf numFmtId="194" fontId="0" fillId="37" borderId="0" xfId="61" applyNumberFormat="1" applyFont="1" applyFill="1" applyBorder="1" applyAlignment="1">
      <alignment horizontal="center" vertical="center"/>
      <protection/>
    </xf>
    <xf numFmtId="0" fontId="34" fillId="37" borderId="0" xfId="61" applyFont="1" applyFill="1" applyBorder="1" applyAlignment="1">
      <alignment horizontal="center" vertical="center"/>
      <protection/>
    </xf>
    <xf numFmtId="0" fontId="34" fillId="37" borderId="0" xfId="61" applyFont="1" applyFill="1" applyBorder="1" applyAlignment="1">
      <alignment horizontal="left" vertical="center"/>
      <protection/>
    </xf>
    <xf numFmtId="0" fontId="0" fillId="37" borderId="0" xfId="61" applyFont="1" applyFill="1" applyBorder="1" applyAlignment="1">
      <alignment horizontal="left" vertical="center"/>
      <protection/>
    </xf>
    <xf numFmtId="176" fontId="0" fillId="37" borderId="0" xfId="61" applyNumberFormat="1" applyFont="1" applyFill="1" applyBorder="1" applyAlignment="1">
      <alignment horizontal="center" vertical="center"/>
      <protection/>
    </xf>
    <xf numFmtId="0" fontId="0" fillId="37" borderId="0" xfId="61" applyNumberFormat="1" applyFont="1" applyFill="1" applyBorder="1" applyAlignment="1">
      <alignment horizontal="left" vertical="center"/>
      <protection/>
    </xf>
    <xf numFmtId="0" fontId="4" fillId="37" borderId="0" xfId="61" applyFont="1" applyFill="1" applyBorder="1" applyAlignment="1">
      <alignment vertical="center"/>
      <protection/>
    </xf>
    <xf numFmtId="0" fontId="1" fillId="37" borderId="0" xfId="61" applyFont="1" applyFill="1" applyBorder="1" applyAlignment="1">
      <alignment horizontal="left" vertical="center"/>
      <protection/>
    </xf>
    <xf numFmtId="0" fontId="36" fillId="37" borderId="0" xfId="61" applyFont="1" applyFill="1" applyBorder="1" applyAlignment="1">
      <alignment horizontal="center" vertical="center"/>
      <protection/>
    </xf>
    <xf numFmtId="176" fontId="4" fillId="36" borderId="0" xfId="61" applyNumberFormat="1" applyFont="1" applyFill="1" applyAlignment="1">
      <alignment horizontal="center" vertical="center"/>
      <protection/>
    </xf>
    <xf numFmtId="0" fontId="0" fillId="36" borderId="0" xfId="61" applyFont="1" applyFill="1" applyAlignment="1">
      <alignment vertical="center"/>
      <protection/>
    </xf>
    <xf numFmtId="0" fontId="10" fillId="38" borderId="0" xfId="61" applyFont="1" applyFill="1" applyAlignment="1">
      <alignment vertical="center"/>
      <protection/>
    </xf>
    <xf numFmtId="176" fontId="4" fillId="38" borderId="0" xfId="61" applyNumberFormat="1" applyFont="1" applyFill="1" applyAlignment="1">
      <alignment horizontal="center" vertical="center"/>
      <protection/>
    </xf>
    <xf numFmtId="0" fontId="0" fillId="38" borderId="0" xfId="61" applyFont="1" applyFill="1" applyAlignment="1">
      <alignment vertical="center"/>
      <protection/>
    </xf>
    <xf numFmtId="0" fontId="34" fillId="39" borderId="0" xfId="61" applyFont="1" applyFill="1" applyAlignment="1">
      <alignment vertical="top"/>
      <protection/>
    </xf>
    <xf numFmtId="0" fontId="10" fillId="39" borderId="0" xfId="61" applyFont="1" applyFill="1" applyAlignment="1">
      <alignment vertical="center"/>
      <protection/>
    </xf>
    <xf numFmtId="0" fontId="1" fillId="39" borderId="0" xfId="61" applyFont="1" applyFill="1" applyBorder="1" applyAlignment="1">
      <alignment vertical="center"/>
      <protection/>
    </xf>
    <xf numFmtId="0" fontId="10" fillId="39" borderId="0" xfId="61" applyFont="1" applyFill="1" applyBorder="1" applyAlignment="1">
      <alignment vertical="center"/>
      <protection/>
    </xf>
    <xf numFmtId="176" fontId="4" fillId="39" borderId="0" xfId="61" applyNumberFormat="1" applyFont="1" applyFill="1" applyBorder="1" applyAlignment="1">
      <alignment horizontal="center" vertical="center"/>
      <protection/>
    </xf>
    <xf numFmtId="0" fontId="0" fillId="39" borderId="0" xfId="61" applyFont="1" applyFill="1" applyBorder="1" applyAlignment="1">
      <alignment vertical="center"/>
      <protection/>
    </xf>
    <xf numFmtId="0" fontId="0" fillId="38" borderId="0" xfId="61" applyFont="1" applyFill="1" applyAlignment="1">
      <alignment horizontal="center" vertical="center"/>
      <protection/>
    </xf>
    <xf numFmtId="0" fontId="0" fillId="39" borderId="0" xfId="61" applyFont="1" applyFill="1" applyAlignment="1">
      <alignment horizontal="center" vertical="center"/>
      <protection/>
    </xf>
    <xf numFmtId="0" fontId="0" fillId="39" borderId="0" xfId="61" applyFont="1" applyFill="1" applyBorder="1" applyAlignment="1">
      <alignment horizontal="center" vertical="center"/>
      <protection/>
    </xf>
    <xf numFmtId="0" fontId="4" fillId="39" borderId="0" xfId="61" applyFont="1" applyFill="1" applyBorder="1" applyAlignment="1">
      <alignment horizontal="center" vertical="center"/>
      <protection/>
    </xf>
    <xf numFmtId="0" fontId="4" fillId="39" borderId="0" xfId="61" applyFont="1" applyFill="1" applyBorder="1" applyAlignment="1">
      <alignment horizontal="left" vertical="center"/>
      <protection/>
    </xf>
    <xf numFmtId="0" fontId="0" fillId="39" borderId="0" xfId="61" applyFont="1" applyFill="1" applyBorder="1" applyAlignment="1">
      <alignment horizontal="left" vertical="center"/>
      <protection/>
    </xf>
    <xf numFmtId="0" fontId="1" fillId="39" borderId="0" xfId="61" applyFont="1" applyFill="1" applyBorder="1" applyAlignment="1">
      <alignment horizontal="center" vertical="center"/>
      <protection/>
    </xf>
    <xf numFmtId="0" fontId="1" fillId="39" borderId="0" xfId="61" applyFont="1" applyFill="1" applyBorder="1" applyAlignment="1">
      <alignment horizontal="left" vertical="center"/>
      <protection/>
    </xf>
    <xf numFmtId="176" fontId="0" fillId="39" borderId="0" xfId="61" applyNumberFormat="1" applyFont="1" applyFill="1" applyBorder="1" applyAlignment="1">
      <alignment horizontal="center" vertical="center"/>
      <protection/>
    </xf>
    <xf numFmtId="0" fontId="0" fillId="39" borderId="0" xfId="61" applyNumberFormat="1" applyFont="1" applyFill="1" applyBorder="1" applyAlignment="1">
      <alignment horizontal="left" vertical="center"/>
      <protection/>
    </xf>
    <xf numFmtId="0" fontId="4" fillId="39" borderId="0" xfId="61" applyFont="1" applyFill="1" applyBorder="1" applyAlignment="1">
      <alignment vertical="center"/>
      <protection/>
    </xf>
    <xf numFmtId="194" fontId="0" fillId="39" borderId="0" xfId="61" applyNumberFormat="1" applyFont="1" applyFill="1" applyBorder="1" applyAlignment="1">
      <alignment horizontal="center" vertical="center"/>
      <protection/>
    </xf>
    <xf numFmtId="0" fontId="36" fillId="39" borderId="0" xfId="61" applyFont="1" applyFill="1" applyBorder="1" applyAlignment="1">
      <alignment horizontal="center" vertical="center"/>
      <protection/>
    </xf>
    <xf numFmtId="176" fontId="4" fillId="39" borderId="0" xfId="61" applyNumberFormat="1" applyFont="1" applyFill="1" applyBorder="1" applyAlignment="1">
      <alignment horizontal="left" vertical="center"/>
      <protection/>
    </xf>
    <xf numFmtId="0" fontId="0" fillId="40" borderId="66" xfId="0" applyFont="1" applyFill="1" applyBorder="1" applyAlignment="1">
      <alignment horizontal="center" vertical="center"/>
    </xf>
    <xf numFmtId="0" fontId="0" fillId="40" borderId="12" xfId="0" applyFont="1" applyFill="1" applyBorder="1" applyAlignment="1">
      <alignment horizontal="center" vertical="center"/>
    </xf>
    <xf numFmtId="0" fontId="4" fillId="41" borderId="0" xfId="0" applyFont="1" applyFill="1" applyAlignment="1">
      <alignment vertical="center"/>
    </xf>
    <xf numFmtId="0" fontId="4" fillId="41" borderId="0" xfId="0" applyFont="1" applyFill="1" applyBorder="1" applyAlignment="1">
      <alignment vertical="center"/>
    </xf>
    <xf numFmtId="0" fontId="4" fillId="40" borderId="0" xfId="0" applyFont="1" applyFill="1" applyAlignment="1">
      <alignment vertical="center"/>
    </xf>
    <xf numFmtId="0" fontId="10" fillId="40" borderId="0" xfId="0" applyFont="1" applyFill="1" applyAlignment="1">
      <alignment horizontal="center" vertical="center"/>
    </xf>
    <xf numFmtId="0" fontId="11" fillId="40" borderId="0" xfId="0" applyFont="1" applyFill="1" applyAlignment="1">
      <alignment vertical="center"/>
    </xf>
    <xf numFmtId="0" fontId="10" fillId="40" borderId="0" xfId="0" applyFont="1" applyFill="1" applyAlignment="1">
      <alignment vertical="center"/>
    </xf>
    <xf numFmtId="0" fontId="4" fillId="40" borderId="0" xfId="0" applyFont="1" applyFill="1" applyBorder="1" applyAlignment="1">
      <alignment vertical="center"/>
    </xf>
    <xf numFmtId="0" fontId="31" fillId="40" borderId="0" xfId="0" applyFont="1" applyFill="1" applyAlignment="1">
      <alignment/>
    </xf>
    <xf numFmtId="0" fontId="0" fillId="40" borderId="0" xfId="0" applyFont="1" applyFill="1" applyAlignment="1">
      <alignment vertical="center"/>
    </xf>
    <xf numFmtId="0" fontId="31" fillId="40" borderId="0" xfId="0" applyFont="1" applyFill="1" applyAlignment="1">
      <alignment vertical="center"/>
    </xf>
    <xf numFmtId="0" fontId="0" fillId="40" borderId="0" xfId="0" applyFont="1" applyFill="1" applyBorder="1" applyAlignment="1">
      <alignment vertical="center"/>
    </xf>
    <xf numFmtId="0" fontId="0" fillId="40" borderId="66" xfId="0" applyFont="1" applyFill="1" applyBorder="1" applyAlignment="1">
      <alignment vertical="center"/>
    </xf>
    <xf numFmtId="0" fontId="4" fillId="40" borderId="66" xfId="0" applyFont="1" applyFill="1" applyBorder="1" applyAlignment="1">
      <alignment horizontal="center" vertical="center"/>
    </xf>
    <xf numFmtId="0" fontId="4" fillId="40" borderId="66" xfId="0" applyFont="1" applyFill="1" applyBorder="1" applyAlignment="1">
      <alignment vertical="center"/>
    </xf>
    <xf numFmtId="0" fontId="0" fillId="40" borderId="67" xfId="0" applyFont="1" applyFill="1" applyBorder="1" applyAlignment="1">
      <alignment vertical="center"/>
    </xf>
    <xf numFmtId="0" fontId="0" fillId="40" borderId="12" xfId="0" applyFont="1" applyFill="1" applyBorder="1" applyAlignment="1">
      <alignment horizontal="left" vertical="center" indent="1"/>
    </xf>
    <xf numFmtId="0" fontId="4" fillId="40" borderId="12" xfId="0" applyFont="1" applyFill="1" applyBorder="1" applyAlignment="1">
      <alignment horizontal="center" vertical="center"/>
    </xf>
    <xf numFmtId="0" fontId="4" fillId="40" borderId="12" xfId="0" applyFont="1" applyFill="1" applyBorder="1" applyAlignment="1">
      <alignment vertical="center"/>
    </xf>
    <xf numFmtId="0" fontId="0" fillId="40" borderId="62" xfId="0" applyFont="1" applyFill="1" applyBorder="1" applyAlignment="1">
      <alignment horizontal="left" vertical="center" indent="1"/>
    </xf>
    <xf numFmtId="0" fontId="0" fillId="40" borderId="68" xfId="0" applyFont="1" applyFill="1" applyBorder="1" applyAlignment="1">
      <alignment horizontal="left" vertical="center" indent="1"/>
    </xf>
    <xf numFmtId="0" fontId="4" fillId="40" borderId="68" xfId="0" applyFont="1" applyFill="1" applyBorder="1" applyAlignment="1">
      <alignment vertical="center"/>
    </xf>
    <xf numFmtId="0" fontId="0" fillId="40" borderId="69" xfId="0" applyFont="1" applyFill="1" applyBorder="1" applyAlignment="1">
      <alignment horizontal="left" vertical="center" indent="1"/>
    </xf>
    <xf numFmtId="0" fontId="4" fillId="40" borderId="0" xfId="0" applyFont="1" applyFill="1" applyAlignment="1">
      <alignment/>
    </xf>
    <xf numFmtId="0" fontId="12" fillId="39" borderId="0" xfId="61" applyFont="1" applyFill="1" applyBorder="1" applyAlignment="1">
      <alignment horizontal="center" vertical="center"/>
      <protection/>
    </xf>
    <xf numFmtId="0" fontId="0" fillId="37" borderId="66"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42" borderId="0" xfId="0" applyFill="1" applyAlignment="1">
      <alignment vertical="center"/>
    </xf>
    <xf numFmtId="0" fontId="4" fillId="42" borderId="0" xfId="0" applyFont="1" applyFill="1" applyBorder="1" applyAlignment="1">
      <alignment vertical="center"/>
    </xf>
    <xf numFmtId="0" fontId="5" fillId="42" borderId="0" xfId="0" applyFont="1" applyFill="1" applyBorder="1" applyAlignment="1" applyProtection="1">
      <alignment horizontal="center"/>
      <protection locked="0"/>
    </xf>
    <xf numFmtId="0" fontId="4" fillId="33" borderId="47" xfId="0" applyFont="1" applyFill="1" applyBorder="1" applyAlignment="1">
      <alignment horizontal="left" vertical="center" indent="1"/>
    </xf>
    <xf numFmtId="0" fontId="4" fillId="33" borderId="70" xfId="0" applyFont="1" applyFill="1" applyBorder="1" applyAlignment="1">
      <alignment horizontal="left" vertical="center" indent="1"/>
    </xf>
    <xf numFmtId="0" fontId="4" fillId="33" borderId="70" xfId="0" applyFont="1" applyFill="1" applyBorder="1" applyAlignment="1" applyProtection="1">
      <alignment horizontal="left" vertical="center" indent="1"/>
      <protection locked="0"/>
    </xf>
    <xf numFmtId="0" fontId="4" fillId="33" borderId="71" xfId="0" applyFont="1" applyFill="1" applyBorder="1" applyAlignment="1">
      <alignment horizontal="left" vertical="center" indent="1"/>
    </xf>
    <xf numFmtId="0" fontId="0" fillId="37" borderId="0" xfId="0" applyFill="1" applyAlignment="1">
      <alignment vertical="center"/>
    </xf>
    <xf numFmtId="0" fontId="0" fillId="37" borderId="72" xfId="0" applyFill="1" applyBorder="1" applyAlignment="1">
      <alignment vertical="center"/>
    </xf>
    <xf numFmtId="0" fontId="0" fillId="37" borderId="43" xfId="0" applyFill="1" applyBorder="1" applyAlignment="1">
      <alignment vertical="center"/>
    </xf>
    <xf numFmtId="0" fontId="0" fillId="37" borderId="25" xfId="0" applyFill="1" applyBorder="1" applyAlignment="1">
      <alignment vertical="center"/>
    </xf>
    <xf numFmtId="0" fontId="0" fillId="37" borderId="0" xfId="0" applyFill="1" applyBorder="1" applyAlignment="1">
      <alignment vertical="center"/>
    </xf>
    <xf numFmtId="0" fontId="0" fillId="37" borderId="19" xfId="0" applyFill="1" applyBorder="1" applyAlignment="1">
      <alignment vertical="center"/>
    </xf>
    <xf numFmtId="0" fontId="0" fillId="37" borderId="61" xfId="0" applyFill="1" applyBorder="1" applyAlignment="1">
      <alignment vertical="center"/>
    </xf>
    <xf numFmtId="0" fontId="0" fillId="37" borderId="12" xfId="0" applyFill="1" applyBorder="1" applyAlignment="1">
      <alignment horizontal="distributed" vertical="center"/>
    </xf>
    <xf numFmtId="0" fontId="0" fillId="37" borderId="12" xfId="0" applyFill="1" applyBorder="1" applyAlignment="1">
      <alignment vertical="center"/>
    </xf>
    <xf numFmtId="0" fontId="0" fillId="37" borderId="62" xfId="0" applyFill="1" applyBorder="1" applyAlignment="1">
      <alignment vertical="center"/>
    </xf>
    <xf numFmtId="0" fontId="0" fillId="37" borderId="64" xfId="0" applyFill="1" applyBorder="1" applyAlignment="1">
      <alignment vertical="center"/>
    </xf>
    <xf numFmtId="0" fontId="0" fillId="37" borderId="14" xfId="0" applyFill="1" applyBorder="1" applyAlignment="1">
      <alignment horizontal="distributed" vertical="center"/>
    </xf>
    <xf numFmtId="0" fontId="0" fillId="37" borderId="14" xfId="0" applyFill="1" applyBorder="1" applyAlignment="1">
      <alignment vertical="center"/>
    </xf>
    <xf numFmtId="0" fontId="0" fillId="37" borderId="65" xfId="0" applyFill="1" applyBorder="1" applyAlignment="1">
      <alignment vertical="center"/>
    </xf>
    <xf numFmtId="0" fontId="4" fillId="38" borderId="0" xfId="0" applyFont="1" applyFill="1" applyBorder="1" applyAlignment="1">
      <alignment vertical="center"/>
    </xf>
    <xf numFmtId="0" fontId="4" fillId="38" borderId="0" xfId="0" applyFont="1" applyFill="1" applyAlignment="1">
      <alignment vertical="center"/>
    </xf>
    <xf numFmtId="0" fontId="38" fillId="33" borderId="57" xfId="0" applyFont="1" applyFill="1" applyBorder="1" applyAlignment="1" applyProtection="1">
      <alignment horizontal="center" vertical="center"/>
      <protection locked="0"/>
    </xf>
    <xf numFmtId="0" fontId="0" fillId="35" borderId="0" xfId="67" applyFill="1" applyAlignment="1">
      <alignment vertical="center"/>
      <protection/>
    </xf>
    <xf numFmtId="0" fontId="4" fillId="35" borderId="0" xfId="67" applyFont="1" applyFill="1" applyBorder="1" applyAlignment="1" applyProtection="1">
      <alignment horizontal="center" vertical="center"/>
      <protection locked="0"/>
    </xf>
    <xf numFmtId="0" fontId="4" fillId="35" borderId="0" xfId="67" applyFont="1" applyFill="1" applyBorder="1" applyAlignment="1">
      <alignment vertical="center"/>
      <protection/>
    </xf>
    <xf numFmtId="0" fontId="4" fillId="35" borderId="0" xfId="67" applyFont="1" applyFill="1" applyBorder="1" applyAlignment="1">
      <alignment horizontal="right" vertical="center"/>
      <protection/>
    </xf>
    <xf numFmtId="0" fontId="4" fillId="35" borderId="0" xfId="67" applyFont="1" applyFill="1" applyBorder="1" applyAlignment="1">
      <alignment horizontal="left" vertical="center"/>
      <protection/>
    </xf>
    <xf numFmtId="0" fontId="4" fillId="35" borderId="0" xfId="67" applyFont="1" applyFill="1" applyBorder="1" applyAlignment="1">
      <alignment horizontal="left" vertical="center" wrapText="1"/>
      <protection/>
    </xf>
    <xf numFmtId="0" fontId="4" fillId="35" borderId="0" xfId="67" applyFont="1" applyFill="1" applyBorder="1" applyAlignment="1">
      <alignment horizontal="center" vertical="center"/>
      <protection/>
    </xf>
    <xf numFmtId="0" fontId="4" fillId="35" borderId="0" xfId="67" applyFont="1" applyFill="1" applyAlignment="1">
      <alignment vertical="center"/>
      <protection/>
    </xf>
    <xf numFmtId="0" fontId="6" fillId="37" borderId="0" xfId="67" applyFont="1" applyFill="1" applyAlignment="1">
      <alignment vertical="center"/>
      <protection/>
    </xf>
    <xf numFmtId="0" fontId="0" fillId="37" borderId="0" xfId="67" applyFill="1" applyAlignment="1">
      <alignment vertical="center"/>
      <protection/>
    </xf>
    <xf numFmtId="0" fontId="0" fillId="37" borderId="0" xfId="67" applyFill="1" applyBorder="1" applyAlignment="1">
      <alignment vertical="center"/>
      <protection/>
    </xf>
    <xf numFmtId="0" fontId="0" fillId="37" borderId="0" xfId="67" applyFill="1" applyBorder="1" applyAlignment="1">
      <alignment horizontal="center" vertical="center"/>
      <protection/>
    </xf>
    <xf numFmtId="0" fontId="8" fillId="37" borderId="0" xfId="67" applyFont="1" applyFill="1" applyBorder="1" applyAlignment="1">
      <alignment horizontal="left" vertical="center"/>
      <protection/>
    </xf>
    <xf numFmtId="0" fontId="0" fillId="37" borderId="40" xfId="67" applyFill="1" applyBorder="1" applyAlignment="1">
      <alignment vertical="center"/>
      <protection/>
    </xf>
    <xf numFmtId="0" fontId="10" fillId="37" borderId="15" xfId="0" applyFont="1" applyFill="1" applyBorder="1" applyAlignment="1">
      <alignment horizontal="center" vertical="center"/>
    </xf>
    <xf numFmtId="0" fontId="4" fillId="37" borderId="15" xfId="67" applyFont="1" applyFill="1" applyBorder="1" applyAlignment="1">
      <alignment vertical="center"/>
      <protection/>
    </xf>
    <xf numFmtId="0" fontId="0" fillId="37" borderId="15" xfId="67" applyFill="1" applyBorder="1" applyAlignment="1">
      <alignment vertical="center"/>
      <protection/>
    </xf>
    <xf numFmtId="0" fontId="0" fillId="37" borderId="59" xfId="67" applyFill="1" applyBorder="1" applyAlignment="1">
      <alignment vertical="center"/>
      <protection/>
    </xf>
    <xf numFmtId="0" fontId="0" fillId="37" borderId="73" xfId="67" applyFill="1" applyBorder="1" applyAlignment="1">
      <alignment vertical="center"/>
      <protection/>
    </xf>
    <xf numFmtId="0" fontId="10" fillId="37" borderId="74" xfId="0" applyFont="1" applyFill="1" applyBorder="1" applyAlignment="1">
      <alignment horizontal="center" vertical="center"/>
    </xf>
    <xf numFmtId="0" fontId="4" fillId="37" borderId="74" xfId="67" applyFont="1" applyFill="1" applyBorder="1" applyAlignment="1">
      <alignment vertical="center"/>
      <protection/>
    </xf>
    <xf numFmtId="0" fontId="0" fillId="37" borderId="74" xfId="67" applyFill="1" applyBorder="1" applyAlignment="1">
      <alignment vertical="center"/>
      <protection/>
    </xf>
    <xf numFmtId="0" fontId="0" fillId="37" borderId="74" xfId="67" applyFont="1" applyFill="1" applyBorder="1" applyAlignment="1">
      <alignment vertical="center"/>
      <protection/>
    </xf>
    <xf numFmtId="0" fontId="0" fillId="37" borderId="75" xfId="67" applyFill="1" applyBorder="1" applyAlignment="1">
      <alignment vertical="center"/>
      <protection/>
    </xf>
    <xf numFmtId="0" fontId="0" fillId="37" borderId="76" xfId="67" applyFill="1" applyBorder="1" applyAlignment="1">
      <alignment vertical="center"/>
      <protection/>
    </xf>
    <xf numFmtId="0" fontId="4" fillId="37" borderId="10" xfId="67" applyFont="1" applyFill="1" applyBorder="1" applyAlignment="1">
      <alignment vertical="center"/>
      <protection/>
    </xf>
    <xf numFmtId="0" fontId="0" fillId="37" borderId="10" xfId="67" applyFill="1" applyBorder="1" applyAlignment="1">
      <alignment vertical="center"/>
      <protection/>
    </xf>
    <xf numFmtId="0" fontId="0" fillId="37" borderId="10" xfId="67" applyFont="1" applyFill="1" applyBorder="1" applyAlignment="1">
      <alignment vertical="center"/>
      <protection/>
    </xf>
    <xf numFmtId="0" fontId="0" fillId="37" borderId="10" xfId="67" applyFont="1" applyFill="1" applyBorder="1" applyAlignment="1">
      <alignment horizontal="left" vertical="center"/>
      <protection/>
    </xf>
    <xf numFmtId="0" fontId="0" fillId="37" borderId="77" xfId="67" applyFill="1" applyBorder="1" applyAlignment="1">
      <alignment vertical="center"/>
      <protection/>
    </xf>
    <xf numFmtId="0" fontId="0" fillId="37" borderId="42" xfId="67" applyFill="1" applyBorder="1" applyAlignment="1">
      <alignment vertical="center"/>
      <protection/>
    </xf>
    <xf numFmtId="0" fontId="4" fillId="37" borderId="14" xfId="67" applyFont="1" applyFill="1" applyBorder="1" applyAlignment="1">
      <alignment vertical="center"/>
      <protection/>
    </xf>
    <xf numFmtId="0" fontId="0" fillId="37" borderId="14" xfId="67" applyFill="1" applyBorder="1" applyAlignment="1">
      <alignment vertical="center"/>
      <protection/>
    </xf>
    <xf numFmtId="0" fontId="0" fillId="37" borderId="65" xfId="67" applyFill="1" applyBorder="1" applyAlignment="1">
      <alignment vertical="center"/>
      <protection/>
    </xf>
    <xf numFmtId="0" fontId="4" fillId="37" borderId="0" xfId="67" applyFont="1" applyFill="1" applyBorder="1" applyAlignment="1" applyProtection="1">
      <alignment horizontal="center" vertical="center"/>
      <protection locked="0"/>
    </xf>
    <xf numFmtId="0" fontId="4" fillId="37" borderId="0" xfId="67" applyFont="1" applyFill="1" applyBorder="1" applyAlignment="1">
      <alignment vertical="center"/>
      <protection/>
    </xf>
    <xf numFmtId="0" fontId="0" fillId="37" borderId="58" xfId="67" applyFill="1" applyBorder="1" applyAlignment="1">
      <alignment vertical="center"/>
      <protection/>
    </xf>
    <xf numFmtId="0" fontId="4" fillId="37" borderId="15" xfId="67" applyFont="1" applyFill="1" applyBorder="1" applyAlignment="1" applyProtection="1">
      <alignment horizontal="left" vertical="center"/>
      <protection locked="0"/>
    </xf>
    <xf numFmtId="0" fontId="4" fillId="37" borderId="78" xfId="67" applyFont="1" applyFill="1" applyBorder="1" applyAlignment="1" applyProtection="1">
      <alignment horizontal="left" vertical="center"/>
      <protection locked="0"/>
    </xf>
    <xf numFmtId="0" fontId="0" fillId="37" borderId="15" xfId="67" applyFont="1" applyFill="1" applyBorder="1" applyAlignment="1">
      <alignment vertical="center"/>
      <protection/>
    </xf>
    <xf numFmtId="0" fontId="0" fillId="37" borderId="61" xfId="67" applyFill="1" applyBorder="1" applyAlignment="1">
      <alignment vertical="center"/>
      <protection/>
    </xf>
    <xf numFmtId="0" fontId="4" fillId="37" borderId="12" xfId="67" applyFont="1" applyFill="1" applyBorder="1" applyAlignment="1" applyProtection="1">
      <alignment horizontal="left" vertical="center"/>
      <protection locked="0"/>
    </xf>
    <xf numFmtId="0" fontId="4" fillId="37" borderId="12" xfId="67" applyFont="1" applyFill="1" applyBorder="1" applyAlignment="1">
      <alignment vertical="center"/>
      <protection/>
    </xf>
    <xf numFmtId="0" fontId="0" fillId="37" borderId="12" xfId="67" applyFill="1" applyBorder="1" applyAlignment="1">
      <alignment vertical="center"/>
      <protection/>
    </xf>
    <xf numFmtId="0" fontId="4" fillId="37" borderId="13" xfId="67" applyFont="1" applyFill="1" applyBorder="1" applyAlignment="1">
      <alignment vertical="center"/>
      <protection/>
    </xf>
    <xf numFmtId="0" fontId="0" fillId="37" borderId="41" xfId="67" applyFill="1" applyBorder="1" applyAlignment="1">
      <alignment vertical="center"/>
      <protection/>
    </xf>
    <xf numFmtId="0" fontId="0" fillId="37" borderId="12" xfId="67" applyFont="1" applyFill="1" applyBorder="1" applyAlignment="1">
      <alignment vertical="center"/>
      <protection/>
    </xf>
    <xf numFmtId="0" fontId="4" fillId="37" borderId="12" xfId="67" applyFont="1" applyFill="1" applyBorder="1" applyAlignment="1">
      <alignment horizontal="left" vertical="center"/>
      <protection/>
    </xf>
    <xf numFmtId="0" fontId="0" fillId="37" borderId="62" xfId="67" applyFill="1" applyBorder="1" applyAlignment="1">
      <alignment vertical="center"/>
      <protection/>
    </xf>
    <xf numFmtId="0" fontId="0" fillId="37" borderId="79" xfId="67" applyFill="1" applyBorder="1" applyAlignment="1">
      <alignment vertical="center"/>
      <protection/>
    </xf>
    <xf numFmtId="0" fontId="0" fillId="37" borderId="18" xfId="67" applyFill="1" applyBorder="1" applyAlignment="1">
      <alignment vertical="center"/>
      <protection/>
    </xf>
    <xf numFmtId="0" fontId="4" fillId="37" borderId="14" xfId="67" applyFont="1" applyFill="1" applyBorder="1" applyAlignment="1">
      <alignment horizontal="left" vertical="center"/>
      <protection/>
    </xf>
    <xf numFmtId="0" fontId="4" fillId="37" borderId="11" xfId="67" applyFont="1" applyFill="1" applyBorder="1" applyAlignment="1">
      <alignment horizontal="left" vertical="center"/>
      <protection/>
    </xf>
    <xf numFmtId="0" fontId="0" fillId="37" borderId="14" xfId="67" applyFont="1" applyFill="1" applyBorder="1" applyAlignment="1">
      <alignment vertical="center"/>
      <protection/>
    </xf>
    <xf numFmtId="0" fontId="4" fillId="37" borderId="80" xfId="67" applyFont="1" applyFill="1" applyBorder="1" applyAlignment="1">
      <alignment vertical="center"/>
      <protection/>
    </xf>
    <xf numFmtId="0" fontId="0" fillId="37" borderId="46" xfId="67" applyFont="1" applyFill="1" applyBorder="1" applyAlignment="1">
      <alignment vertical="center"/>
      <protection/>
    </xf>
    <xf numFmtId="0" fontId="4" fillId="37" borderId="46" xfId="67" applyFont="1" applyFill="1" applyBorder="1" applyAlignment="1">
      <alignment vertical="center"/>
      <protection/>
    </xf>
    <xf numFmtId="0" fontId="0" fillId="37" borderId="46" xfId="67" applyFill="1" applyBorder="1" applyAlignment="1">
      <alignment vertical="center"/>
      <protection/>
    </xf>
    <xf numFmtId="0" fontId="0" fillId="37" borderId="81" xfId="67" applyFill="1" applyBorder="1" applyAlignment="1">
      <alignment vertical="center"/>
      <protection/>
    </xf>
    <xf numFmtId="0" fontId="0" fillId="37" borderId="43" xfId="67" applyFill="1" applyBorder="1" applyAlignment="1">
      <alignment vertical="center"/>
      <protection/>
    </xf>
    <xf numFmtId="0" fontId="4" fillId="37" borderId="40" xfId="67" applyFont="1" applyFill="1" applyBorder="1" applyAlignment="1">
      <alignment vertical="center"/>
      <protection/>
    </xf>
    <xf numFmtId="0" fontId="0" fillId="37" borderId="78" xfId="67" applyFill="1" applyBorder="1" applyAlignment="1">
      <alignment vertical="center"/>
      <protection/>
    </xf>
    <xf numFmtId="0" fontId="4" fillId="37" borderId="41" xfId="67" applyFont="1" applyFill="1" applyBorder="1" applyAlignment="1">
      <alignment vertical="center"/>
      <protection/>
    </xf>
    <xf numFmtId="0" fontId="0" fillId="37" borderId="82" xfId="67" applyFill="1" applyBorder="1" applyAlignment="1">
      <alignment vertical="center"/>
      <protection/>
    </xf>
    <xf numFmtId="0" fontId="0" fillId="37" borderId="74" xfId="67" applyFont="1" applyFill="1" applyBorder="1" applyAlignment="1">
      <alignment horizontal="right" vertical="center"/>
      <protection/>
    </xf>
    <xf numFmtId="0" fontId="4" fillId="37" borderId="76" xfId="67" applyFont="1" applyFill="1" applyBorder="1" applyAlignment="1">
      <alignment vertical="center"/>
      <protection/>
    </xf>
    <xf numFmtId="0" fontId="0" fillId="37" borderId="83" xfId="67" applyFill="1" applyBorder="1" applyAlignment="1">
      <alignment vertical="center"/>
      <protection/>
    </xf>
    <xf numFmtId="0" fontId="0" fillId="37" borderId="10" xfId="67" applyFont="1" applyFill="1" applyBorder="1" applyAlignment="1">
      <alignment horizontal="right" vertical="center"/>
      <protection/>
    </xf>
    <xf numFmtId="0" fontId="4" fillId="37" borderId="73" xfId="67" applyFont="1" applyFill="1" applyBorder="1" applyAlignment="1">
      <alignment vertical="center"/>
      <protection/>
    </xf>
    <xf numFmtId="0" fontId="4" fillId="37" borderId="29" xfId="67" applyFont="1" applyFill="1" applyBorder="1" applyAlignment="1">
      <alignment vertical="center"/>
      <protection/>
    </xf>
    <xf numFmtId="0" fontId="0" fillId="37" borderId="21" xfId="67" applyFill="1" applyBorder="1" applyAlignment="1">
      <alignment vertical="center"/>
      <protection/>
    </xf>
    <xf numFmtId="0" fontId="0" fillId="37" borderId="84" xfId="67" applyFill="1" applyBorder="1" applyAlignment="1">
      <alignment vertical="center"/>
      <protection/>
    </xf>
    <xf numFmtId="0" fontId="4" fillId="37" borderId="21" xfId="67" applyFont="1" applyFill="1" applyBorder="1" applyAlignment="1">
      <alignment vertical="center"/>
      <protection/>
    </xf>
    <xf numFmtId="0" fontId="0" fillId="37" borderId="21" xfId="67" applyFont="1" applyFill="1" applyBorder="1" applyAlignment="1">
      <alignment horizontal="right" vertical="center"/>
      <protection/>
    </xf>
    <xf numFmtId="0" fontId="0" fillId="37" borderId="21" xfId="67" applyFont="1" applyFill="1" applyBorder="1" applyAlignment="1">
      <alignment vertical="center"/>
      <protection/>
    </xf>
    <xf numFmtId="0" fontId="0" fillId="37" borderId="20" xfId="67" applyFill="1" applyBorder="1" applyAlignment="1">
      <alignment vertical="center"/>
      <protection/>
    </xf>
    <xf numFmtId="0" fontId="0" fillId="37" borderId="74" xfId="67" applyFont="1" applyFill="1" applyBorder="1" applyAlignment="1">
      <alignment horizontal="right" vertical="center"/>
      <protection/>
    </xf>
    <xf numFmtId="0" fontId="0" fillId="37" borderId="26" xfId="67" applyFill="1" applyBorder="1" applyAlignment="1">
      <alignment vertical="center"/>
      <protection/>
    </xf>
    <xf numFmtId="0" fontId="4" fillId="37" borderId="0" xfId="67" applyFont="1" applyFill="1" applyBorder="1" applyAlignment="1">
      <alignment horizontal="right" vertical="center"/>
      <protection/>
    </xf>
    <xf numFmtId="0" fontId="0" fillId="37" borderId="85" xfId="67" applyFill="1" applyBorder="1" applyAlignment="1">
      <alignment vertical="center"/>
      <protection/>
    </xf>
    <xf numFmtId="0" fontId="0" fillId="37" borderId="19" xfId="67" applyFill="1" applyBorder="1" applyAlignment="1">
      <alignment vertical="center"/>
      <protection/>
    </xf>
    <xf numFmtId="0" fontId="4" fillId="37" borderId="29" xfId="67" applyFont="1" applyFill="1" applyBorder="1" applyAlignment="1">
      <alignment horizontal="left" vertical="center"/>
      <protection/>
    </xf>
    <xf numFmtId="9" fontId="22" fillId="37" borderId="21" xfId="42" applyFont="1" applyFill="1" applyBorder="1" applyAlignment="1">
      <alignment horizontal="center" vertical="center"/>
    </xf>
    <xf numFmtId="0" fontId="4" fillId="37" borderId="21" xfId="67" applyFont="1" applyFill="1" applyBorder="1" applyAlignment="1">
      <alignment horizontal="right" vertical="center"/>
      <protection/>
    </xf>
    <xf numFmtId="0" fontId="4" fillId="37" borderId="21" xfId="67" applyFont="1" applyFill="1" applyBorder="1" applyAlignment="1">
      <alignment horizontal="left" vertical="center"/>
      <protection/>
    </xf>
    <xf numFmtId="0" fontId="0" fillId="37" borderId="15" xfId="67" applyFont="1" applyFill="1" applyBorder="1" applyAlignment="1">
      <alignment horizontal="left" vertical="center"/>
      <protection/>
    </xf>
    <xf numFmtId="0" fontId="4" fillId="37" borderId="10" xfId="67" applyFont="1" applyFill="1" applyBorder="1" applyAlignment="1">
      <alignment horizontal="right" vertical="center"/>
      <protection/>
    </xf>
    <xf numFmtId="0" fontId="4" fillId="37" borderId="41" xfId="67" applyFont="1" applyFill="1" applyBorder="1" applyAlignment="1">
      <alignment horizontal="left" vertical="center"/>
      <protection/>
    </xf>
    <xf numFmtId="0" fontId="0" fillId="37" borderId="13" xfId="67" applyFill="1" applyBorder="1" applyAlignment="1">
      <alignment vertical="center"/>
      <protection/>
    </xf>
    <xf numFmtId="0" fontId="23" fillId="37" borderId="74" xfId="67" applyFont="1" applyFill="1" applyBorder="1" applyAlignment="1">
      <alignment vertical="center"/>
      <protection/>
    </xf>
    <xf numFmtId="0" fontId="0" fillId="37" borderId="74" xfId="67" applyFont="1" applyFill="1" applyBorder="1" applyAlignment="1">
      <alignment horizontal="center" vertical="center"/>
      <protection/>
    </xf>
    <xf numFmtId="0" fontId="4" fillId="37" borderId="26" xfId="67" applyFont="1" applyFill="1" applyBorder="1" applyAlignment="1">
      <alignment vertical="center"/>
      <protection/>
    </xf>
    <xf numFmtId="0" fontId="0" fillId="37" borderId="74" xfId="67" applyFill="1" applyBorder="1" applyAlignment="1">
      <alignment vertical="center" shrinkToFit="1"/>
      <protection/>
    </xf>
    <xf numFmtId="0" fontId="13" fillId="37" borderId="0" xfId="66" applyFont="1" applyFill="1">
      <alignment/>
      <protection/>
    </xf>
    <xf numFmtId="0" fontId="1" fillId="37" borderId="0" xfId="66" applyFill="1">
      <alignment/>
      <protection/>
    </xf>
    <xf numFmtId="0" fontId="4" fillId="37" borderId="0" xfId="66" applyFont="1" applyFill="1">
      <alignment/>
      <protection/>
    </xf>
    <xf numFmtId="0" fontId="4" fillId="37" borderId="0" xfId="66" applyFont="1" applyFill="1" applyAlignment="1">
      <alignment vertical="center"/>
      <protection/>
    </xf>
    <xf numFmtId="0" fontId="1" fillId="37" borderId="0" xfId="66" applyFill="1" applyAlignment="1">
      <alignment vertical="center"/>
      <protection/>
    </xf>
    <xf numFmtId="0" fontId="8" fillId="37" borderId="0" xfId="66" applyFont="1" applyFill="1" applyAlignment="1">
      <alignment vertical="center"/>
      <protection/>
    </xf>
    <xf numFmtId="0" fontId="15" fillId="33" borderId="0" xfId="66" applyFont="1" applyFill="1" applyAlignment="1">
      <alignment horizontal="center" vertical="center"/>
      <protection/>
    </xf>
    <xf numFmtId="0" fontId="8" fillId="37" borderId="0" xfId="66" applyFont="1" applyFill="1">
      <alignment/>
      <protection/>
    </xf>
    <xf numFmtId="0" fontId="0" fillId="37" borderId="0" xfId="66" applyFont="1" applyFill="1">
      <alignment/>
      <protection/>
    </xf>
    <xf numFmtId="0" fontId="1" fillId="42" borderId="0" xfId="66" applyFill="1">
      <alignment/>
      <protection/>
    </xf>
    <xf numFmtId="0" fontId="4" fillId="37" borderId="0" xfId="66" applyFont="1" applyFill="1" applyAlignment="1">
      <alignment horizontal="left" vertical="center" indent="1"/>
      <protection/>
    </xf>
    <xf numFmtId="0" fontId="1" fillId="37" borderId="0" xfId="66" applyFont="1" applyFill="1">
      <alignment/>
      <protection/>
    </xf>
    <xf numFmtId="0" fontId="4" fillId="37" borderId="0" xfId="66" applyFont="1" applyFill="1" applyAlignment="1">
      <alignment horizontal="left" vertical="center" indent="2"/>
      <protection/>
    </xf>
    <xf numFmtId="0" fontId="4" fillId="37" borderId="46" xfId="66" applyFont="1" applyFill="1" applyBorder="1" applyAlignment="1">
      <alignment horizontal="left" vertical="center" indent="1"/>
      <protection/>
    </xf>
    <xf numFmtId="0" fontId="4" fillId="37" borderId="40" xfId="66" applyFont="1" applyFill="1" applyBorder="1" applyAlignment="1">
      <alignment horizontal="left" vertical="center" indent="1"/>
      <protection/>
    </xf>
    <xf numFmtId="0" fontId="4" fillId="37" borderId="41" xfId="66" applyFont="1" applyFill="1" applyBorder="1" applyAlignment="1">
      <alignment horizontal="left" vertical="center" indent="1"/>
      <protection/>
    </xf>
    <xf numFmtId="0" fontId="4" fillId="37" borderId="42" xfId="66" applyFont="1" applyFill="1" applyBorder="1" applyAlignment="1">
      <alignment horizontal="left" vertical="center" indent="1"/>
      <protection/>
    </xf>
    <xf numFmtId="0" fontId="4" fillId="37" borderId="76" xfId="66" applyFont="1" applyFill="1" applyBorder="1" applyAlignment="1">
      <alignment horizontal="left" vertical="center" indent="1"/>
      <protection/>
    </xf>
    <xf numFmtId="0" fontId="4" fillId="37" borderId="73" xfId="66" applyFont="1" applyFill="1" applyBorder="1" applyAlignment="1">
      <alignment horizontal="left" vertical="center" indent="1"/>
      <protection/>
    </xf>
    <xf numFmtId="0" fontId="4" fillId="37" borderId="43" xfId="66" applyFont="1" applyFill="1" applyBorder="1" applyAlignment="1">
      <alignment horizontal="left" vertical="center" indent="1"/>
      <protection/>
    </xf>
    <xf numFmtId="176" fontId="1" fillId="37" borderId="55" xfId="66" applyNumberFormat="1" applyFont="1" applyFill="1" applyBorder="1" applyAlignment="1">
      <alignment horizontal="center" vertical="center"/>
      <protection/>
    </xf>
    <xf numFmtId="176" fontId="1" fillId="37" borderId="60" xfId="66" applyNumberFormat="1" applyFont="1" applyFill="1" applyBorder="1" applyAlignment="1">
      <alignment horizontal="center" vertical="center"/>
      <protection/>
    </xf>
    <xf numFmtId="176" fontId="1" fillId="37" borderId="63" xfId="66" applyNumberFormat="1" applyFont="1" applyFill="1" applyBorder="1" applyAlignment="1">
      <alignment horizontal="center" vertical="center"/>
      <protection/>
    </xf>
    <xf numFmtId="176" fontId="1" fillId="37" borderId="86" xfId="66" applyNumberFormat="1" applyFont="1" applyFill="1" applyBorder="1" applyAlignment="1">
      <alignment horizontal="center" vertical="center"/>
      <protection/>
    </xf>
    <xf numFmtId="176" fontId="1" fillId="37" borderId="87" xfId="66" applyNumberFormat="1" applyFont="1" applyFill="1" applyBorder="1" applyAlignment="1">
      <alignment horizontal="center" vertical="center"/>
      <protection/>
    </xf>
    <xf numFmtId="0" fontId="4" fillId="37" borderId="72" xfId="66" applyFont="1" applyFill="1" applyBorder="1" applyAlignment="1">
      <alignment horizontal="left" vertical="center" indent="1"/>
      <protection/>
    </xf>
    <xf numFmtId="0" fontId="4" fillId="37" borderId="25" xfId="66" applyFont="1" applyFill="1" applyBorder="1" applyAlignment="1">
      <alignment horizontal="center" vertical="center"/>
      <protection/>
    </xf>
    <xf numFmtId="0" fontId="30" fillId="33" borderId="71" xfId="66" applyFont="1" applyFill="1" applyBorder="1" applyAlignment="1" applyProtection="1">
      <alignment horizontal="center" vertical="center"/>
      <protection locked="0"/>
    </xf>
    <xf numFmtId="0" fontId="30" fillId="33" borderId="88" xfId="66" applyFont="1" applyFill="1" applyBorder="1" applyAlignment="1" applyProtection="1">
      <alignment horizontal="center" vertical="center"/>
      <protection locked="0"/>
    </xf>
    <xf numFmtId="0" fontId="30" fillId="33" borderId="70" xfId="66" applyFont="1" applyFill="1" applyBorder="1" applyAlignment="1" applyProtection="1">
      <alignment horizontal="center" vertical="center"/>
      <protection locked="0"/>
    </xf>
    <xf numFmtId="0" fontId="10" fillId="43" borderId="0" xfId="61" applyFont="1" applyFill="1" applyAlignment="1">
      <alignment vertical="center"/>
      <protection/>
    </xf>
    <xf numFmtId="0" fontId="21" fillId="43" borderId="0" xfId="61" applyFont="1" applyFill="1" applyAlignment="1">
      <alignment horizontal="left" vertical="center"/>
      <protection/>
    </xf>
    <xf numFmtId="0" fontId="10" fillId="43" borderId="0" xfId="61" applyFont="1" applyFill="1" applyAlignment="1">
      <alignment horizontal="center" vertical="center"/>
      <protection/>
    </xf>
    <xf numFmtId="0" fontId="0" fillId="43" borderId="0" xfId="61" applyFont="1" applyFill="1" applyAlignment="1">
      <alignment horizontal="center" vertical="center"/>
      <protection/>
    </xf>
    <xf numFmtId="0" fontId="0" fillId="43" borderId="0" xfId="61" applyFont="1" applyFill="1" applyAlignment="1">
      <alignment horizontal="left" vertical="center"/>
      <protection/>
    </xf>
    <xf numFmtId="0" fontId="0" fillId="43" borderId="0" xfId="61" applyFont="1" applyFill="1" applyBorder="1" applyAlignment="1">
      <alignment horizontal="left" vertical="center"/>
      <protection/>
    </xf>
    <xf numFmtId="0" fontId="42" fillId="43" borderId="0" xfId="61" applyFont="1" applyFill="1" applyAlignment="1">
      <alignment horizontal="left" vertical="center"/>
      <protection/>
    </xf>
    <xf numFmtId="0" fontId="0" fillId="43" borderId="0" xfId="0" applyFill="1" applyAlignment="1">
      <alignment vertical="center"/>
    </xf>
    <xf numFmtId="0" fontId="4" fillId="37" borderId="0" xfId="0" applyFont="1" applyFill="1" applyAlignment="1" applyProtection="1">
      <alignment vertical="center"/>
      <protection/>
    </xf>
    <xf numFmtId="0" fontId="10" fillId="37" borderId="0" xfId="0" applyFont="1" applyFill="1" applyAlignment="1" applyProtection="1">
      <alignment horizontal="center" vertical="center"/>
      <protection/>
    </xf>
    <xf numFmtId="0" fontId="11" fillId="37" borderId="0" xfId="0" applyFont="1" applyFill="1" applyAlignment="1" applyProtection="1">
      <alignment vertical="center"/>
      <protection/>
    </xf>
    <xf numFmtId="0" fontId="10" fillId="37" borderId="0" xfId="0" applyFont="1" applyFill="1" applyAlignment="1" applyProtection="1">
      <alignment vertical="center"/>
      <protection/>
    </xf>
    <xf numFmtId="0" fontId="4" fillId="37" borderId="0" xfId="0" applyFont="1" applyFill="1" applyBorder="1" applyAlignment="1" applyProtection="1">
      <alignment vertical="center"/>
      <protection/>
    </xf>
    <xf numFmtId="0" fontId="0" fillId="37" borderId="0" xfId="0" applyFont="1" applyFill="1" applyAlignment="1" applyProtection="1">
      <alignment vertical="center"/>
      <protection/>
    </xf>
    <xf numFmtId="0" fontId="0" fillId="37" borderId="0" xfId="0" applyFont="1" applyFill="1" applyBorder="1" applyAlignment="1" applyProtection="1">
      <alignment vertical="center"/>
      <protection/>
    </xf>
    <xf numFmtId="0" fontId="3" fillId="37" borderId="55" xfId="0" applyFont="1" applyFill="1" applyBorder="1" applyAlignment="1" applyProtection="1">
      <alignment horizontal="center" vertical="center"/>
      <protection/>
    </xf>
    <xf numFmtId="0" fontId="0" fillId="37" borderId="89" xfId="0" applyFill="1" applyBorder="1" applyAlignment="1" applyProtection="1">
      <alignment horizontal="center" vertical="center"/>
      <protection/>
    </xf>
    <xf numFmtId="0" fontId="0" fillId="37" borderId="89" xfId="0" applyFill="1" applyBorder="1" applyAlignment="1" applyProtection="1">
      <alignment vertical="center"/>
      <protection/>
    </xf>
    <xf numFmtId="0" fontId="0" fillId="37" borderId="17" xfId="0" applyFill="1" applyBorder="1" applyAlignment="1" applyProtection="1">
      <alignment vertical="center"/>
      <protection/>
    </xf>
    <xf numFmtId="0" fontId="31" fillId="37" borderId="0" xfId="0" applyFont="1" applyFill="1" applyAlignment="1" applyProtection="1">
      <alignment/>
      <protection/>
    </xf>
    <xf numFmtId="0" fontId="31" fillId="37" borderId="0" xfId="0" applyFont="1" applyFill="1" applyAlignment="1" applyProtection="1">
      <alignment vertical="center"/>
      <protection/>
    </xf>
    <xf numFmtId="0" fontId="0" fillId="37" borderId="12" xfId="0" applyFont="1" applyFill="1" applyBorder="1" applyAlignment="1" applyProtection="1">
      <alignment horizontal="left" vertical="center" indent="1"/>
      <protection/>
    </xf>
    <xf numFmtId="0" fontId="0" fillId="37" borderId="62" xfId="0" applyFont="1" applyFill="1" applyBorder="1" applyAlignment="1" applyProtection="1">
      <alignment horizontal="left" vertical="center" indent="1"/>
      <protection/>
    </xf>
    <xf numFmtId="0" fontId="0" fillId="37" borderId="68" xfId="0" applyFont="1" applyFill="1" applyBorder="1" applyAlignment="1" applyProtection="1">
      <alignment horizontal="left" vertical="center" indent="1"/>
      <protection/>
    </xf>
    <xf numFmtId="0" fontId="0" fillId="37" borderId="69" xfId="0" applyFont="1" applyFill="1" applyBorder="1" applyAlignment="1" applyProtection="1">
      <alignment horizontal="left" vertical="center" indent="1"/>
      <protection/>
    </xf>
    <xf numFmtId="0" fontId="0" fillId="37" borderId="66" xfId="0" applyFont="1" applyFill="1" applyBorder="1" applyAlignment="1" applyProtection="1">
      <alignment vertical="center"/>
      <protection/>
    </xf>
    <xf numFmtId="0" fontId="4" fillId="37" borderId="66" xfId="0" applyFont="1" applyFill="1" applyBorder="1" applyAlignment="1" applyProtection="1">
      <alignment horizontal="center" vertical="center"/>
      <protection/>
    </xf>
    <xf numFmtId="0" fontId="4" fillId="37" borderId="66" xfId="0" applyFont="1" applyFill="1" applyBorder="1" applyAlignment="1" applyProtection="1">
      <alignment vertical="center"/>
      <protection/>
    </xf>
    <xf numFmtId="0" fontId="0" fillId="37" borderId="67" xfId="0" applyFont="1" applyFill="1" applyBorder="1" applyAlignment="1" applyProtection="1">
      <alignment vertical="center"/>
      <protection/>
    </xf>
    <xf numFmtId="0" fontId="4" fillId="37" borderId="12" xfId="0" applyFont="1" applyFill="1" applyBorder="1" applyAlignment="1" applyProtection="1">
      <alignment horizontal="center" vertical="center"/>
      <protection/>
    </xf>
    <xf numFmtId="0" fontId="4" fillId="37" borderId="12" xfId="0" applyFont="1" applyFill="1" applyBorder="1" applyAlignment="1" applyProtection="1">
      <alignment vertical="center"/>
      <protection/>
    </xf>
    <xf numFmtId="0" fontId="4" fillId="37" borderId="68" xfId="0" applyFont="1" applyFill="1" applyBorder="1" applyAlignment="1" applyProtection="1">
      <alignment vertical="center"/>
      <protection/>
    </xf>
    <xf numFmtId="0" fontId="0" fillId="37" borderId="25" xfId="0" applyFont="1" applyFill="1" applyBorder="1" applyAlignment="1" applyProtection="1">
      <alignment vertical="center"/>
      <protection/>
    </xf>
    <xf numFmtId="0" fontId="4" fillId="37" borderId="0" xfId="0" applyFont="1" applyFill="1" applyAlignment="1" applyProtection="1">
      <alignment/>
      <protection/>
    </xf>
    <xf numFmtId="0" fontId="39" fillId="33" borderId="39" xfId="0" applyFont="1" applyFill="1" applyBorder="1" applyAlignment="1" applyProtection="1">
      <alignment horizontal="center" vertical="center"/>
      <protection locked="0"/>
    </xf>
    <xf numFmtId="0" fontId="22" fillId="33" borderId="49" xfId="0" applyFont="1" applyFill="1" applyBorder="1" applyAlignment="1">
      <alignment horizontal="left" vertical="center" indent="1"/>
    </xf>
    <xf numFmtId="0" fontId="22" fillId="33" borderId="38" xfId="0" applyFont="1" applyFill="1" applyBorder="1" applyAlignment="1">
      <alignment horizontal="left" vertical="center" indent="1"/>
    </xf>
    <xf numFmtId="0" fontId="22" fillId="33" borderId="38" xfId="0" applyFont="1" applyFill="1" applyBorder="1" applyAlignment="1">
      <alignment horizontal="center" vertical="center"/>
    </xf>
    <xf numFmtId="0" fontId="15" fillId="33" borderId="49" xfId="0" applyFont="1" applyFill="1" applyBorder="1" applyAlignment="1">
      <alignment horizontal="left" vertical="center" indent="1"/>
    </xf>
    <xf numFmtId="0" fontId="15" fillId="33" borderId="38" xfId="0" applyFont="1" applyFill="1" applyBorder="1" applyAlignment="1">
      <alignment horizontal="left" vertical="center" indent="1"/>
    </xf>
    <xf numFmtId="0" fontId="15" fillId="33" borderId="38" xfId="0" applyFont="1" applyFill="1" applyBorder="1" applyAlignment="1">
      <alignment vertical="center"/>
    </xf>
    <xf numFmtId="0" fontId="15" fillId="33" borderId="39" xfId="0" applyFont="1" applyFill="1" applyBorder="1" applyAlignment="1">
      <alignment vertical="center"/>
    </xf>
    <xf numFmtId="0" fontId="15" fillId="33" borderId="49" xfId="0" applyFont="1" applyFill="1" applyBorder="1" applyAlignment="1">
      <alignment horizontal="center" vertical="center"/>
    </xf>
    <xf numFmtId="58" fontId="39" fillId="33" borderId="49" xfId="0" applyNumberFormat="1" applyFont="1" applyFill="1" applyBorder="1" applyAlignment="1" applyProtection="1">
      <alignment horizontal="center" vertical="center"/>
      <protection locked="0"/>
    </xf>
    <xf numFmtId="0" fontId="1" fillId="0" borderId="0" xfId="64" applyFont="1">
      <alignment vertical="center"/>
      <protection/>
    </xf>
    <xf numFmtId="0" fontId="1" fillId="0" borderId="0" xfId="64" applyFont="1" applyBorder="1" applyAlignment="1">
      <alignment horizontal="center" vertical="center"/>
      <protection/>
    </xf>
    <xf numFmtId="0" fontId="1" fillId="33" borderId="0" xfId="63" applyFont="1" applyFill="1" applyBorder="1" applyAlignment="1">
      <alignment horizontal="center" vertical="center"/>
      <protection/>
    </xf>
    <xf numFmtId="0" fontId="0" fillId="43" borderId="0" xfId="62" applyFont="1" applyFill="1">
      <alignment vertical="center"/>
      <protection/>
    </xf>
    <xf numFmtId="0" fontId="0" fillId="37" borderId="12" xfId="0" applyFont="1" applyFill="1" applyBorder="1" applyAlignment="1" applyProtection="1">
      <alignment horizontal="left" vertical="center"/>
      <protection/>
    </xf>
    <xf numFmtId="2" fontId="0" fillId="37" borderId="12" xfId="0" applyNumberFormat="1" applyFont="1" applyFill="1" applyBorder="1" applyAlignment="1" applyProtection="1">
      <alignment horizontal="center" vertical="center"/>
      <protection/>
    </xf>
    <xf numFmtId="0" fontId="0" fillId="37" borderId="12" xfId="0" applyFont="1" applyFill="1" applyBorder="1" applyAlignment="1" applyProtection="1">
      <alignment vertical="center"/>
      <protection/>
    </xf>
    <xf numFmtId="0" fontId="11" fillId="37" borderId="0" xfId="0" applyFont="1" applyFill="1" applyAlignment="1" applyProtection="1">
      <alignment horizontal="center" vertical="center"/>
      <protection/>
    </xf>
    <xf numFmtId="0" fontId="28" fillId="37" borderId="12" xfId="0" applyFont="1" applyFill="1" applyBorder="1" applyAlignment="1" applyProtection="1">
      <alignment horizontal="center" vertical="center"/>
      <protection/>
    </xf>
    <xf numFmtId="0" fontId="0" fillId="38" borderId="0" xfId="0" applyFill="1" applyAlignment="1">
      <alignment vertical="center"/>
    </xf>
    <xf numFmtId="0" fontId="43" fillId="37" borderId="0" xfId="0" applyFont="1" applyFill="1" applyAlignment="1" applyProtection="1">
      <alignment horizontal="center"/>
      <protection/>
    </xf>
    <xf numFmtId="0" fontId="0" fillId="37" borderId="0" xfId="0" applyFill="1" applyAlignment="1" applyProtection="1">
      <alignment vertical="center"/>
      <protection/>
    </xf>
    <xf numFmtId="0" fontId="1" fillId="40" borderId="0" xfId="0" applyFont="1" applyFill="1" applyAlignment="1">
      <alignment vertical="center"/>
    </xf>
    <xf numFmtId="0" fontId="1" fillId="37" borderId="0" xfId="0" applyFont="1" applyFill="1" applyAlignment="1" applyProtection="1">
      <alignment vertical="center"/>
      <protection/>
    </xf>
    <xf numFmtId="0" fontId="24" fillId="37" borderId="0" xfId="0" applyFont="1" applyFill="1" applyAlignment="1" applyProtection="1">
      <alignment vertical="center"/>
      <protection/>
    </xf>
    <xf numFmtId="0" fontId="44" fillId="37" borderId="0" xfId="67" applyFont="1" applyFill="1" applyAlignment="1" applyProtection="1">
      <alignment horizontal="left"/>
      <protection/>
    </xf>
    <xf numFmtId="0" fontId="1" fillId="37" borderId="0" xfId="67" applyFont="1" applyFill="1" applyAlignment="1" applyProtection="1">
      <alignment horizontal="left"/>
      <protection/>
    </xf>
    <xf numFmtId="0" fontId="45" fillId="37" borderId="0" xfId="0" applyFont="1" applyFill="1" applyAlignment="1" applyProtection="1">
      <alignment vertical="center"/>
      <protection/>
    </xf>
    <xf numFmtId="0" fontId="0" fillId="37" borderId="0"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textRotation="255"/>
      <protection/>
    </xf>
    <xf numFmtId="0" fontId="29" fillId="37" borderId="58" xfId="0" applyFont="1" applyFill="1" applyBorder="1" applyAlignment="1" applyProtection="1">
      <alignment horizontal="center" vertical="center" textRotation="255"/>
      <protection/>
    </xf>
    <xf numFmtId="0" fontId="29" fillId="37" borderId="59" xfId="0" applyFont="1" applyFill="1" applyBorder="1" applyAlignment="1" applyProtection="1">
      <alignment vertical="center"/>
      <protection/>
    </xf>
    <xf numFmtId="0" fontId="0" fillId="37" borderId="58" xfId="0" applyFill="1" applyBorder="1" applyAlignment="1" applyProtection="1">
      <alignment vertical="center"/>
      <protection/>
    </xf>
    <xf numFmtId="0" fontId="0" fillId="37" borderId="15" xfId="0" applyFill="1" applyBorder="1" applyAlignment="1" applyProtection="1">
      <alignment vertical="center"/>
      <protection/>
    </xf>
    <xf numFmtId="0" fontId="0" fillId="37" borderId="15" xfId="0" applyFill="1" applyBorder="1" applyAlignment="1" applyProtection="1">
      <alignment horizontal="right" vertical="center"/>
      <protection/>
    </xf>
    <xf numFmtId="0" fontId="0" fillId="37" borderId="15" xfId="0" applyFont="1" applyFill="1" applyBorder="1" applyAlignment="1" applyProtection="1">
      <alignment horizontal="center" vertical="center"/>
      <protection/>
    </xf>
    <xf numFmtId="0" fontId="0" fillId="37" borderId="59" xfId="0" applyFont="1" applyFill="1" applyBorder="1" applyAlignment="1" applyProtection="1">
      <alignment horizontal="center" vertical="center"/>
      <protection/>
    </xf>
    <xf numFmtId="0" fontId="0" fillId="37" borderId="0" xfId="0" applyFill="1" applyBorder="1" applyAlignment="1" applyProtection="1">
      <alignment vertical="center"/>
      <protection/>
    </xf>
    <xf numFmtId="0" fontId="29" fillId="37" borderId="61" xfId="0" applyFont="1" applyFill="1" applyBorder="1" applyAlignment="1" applyProtection="1">
      <alignment horizontal="center" vertical="center" textRotation="255"/>
      <protection/>
    </xf>
    <xf numFmtId="0" fontId="29" fillId="37" borderId="62" xfId="0" applyFont="1" applyFill="1" applyBorder="1" applyAlignment="1" applyProtection="1">
      <alignment vertical="center"/>
      <protection/>
    </xf>
    <xf numFmtId="0" fontId="0" fillId="37" borderId="61" xfId="0" applyFont="1" applyFill="1" applyBorder="1" applyAlignment="1" applyProtection="1">
      <alignment vertical="center"/>
      <protection/>
    </xf>
    <xf numFmtId="0" fontId="0" fillId="37" borderId="12" xfId="0" applyFill="1" applyBorder="1" applyAlignment="1" applyProtection="1">
      <alignment horizontal="right" vertical="center"/>
      <protection/>
    </xf>
    <xf numFmtId="0" fontId="0" fillId="37" borderId="12" xfId="0" applyFill="1" applyBorder="1" applyAlignment="1" applyProtection="1">
      <alignment vertical="center"/>
      <protection/>
    </xf>
    <xf numFmtId="2" fontId="0" fillId="37" borderId="62" xfId="0" applyNumberFormat="1" applyFont="1" applyFill="1" applyBorder="1" applyAlignment="1" applyProtection="1">
      <alignment horizontal="center" vertical="center"/>
      <protection/>
    </xf>
    <xf numFmtId="2" fontId="0" fillId="37" borderId="0" xfId="0" applyNumberFormat="1" applyFont="1" applyFill="1" applyBorder="1" applyAlignment="1" applyProtection="1">
      <alignment horizontal="center" vertical="center"/>
      <protection/>
    </xf>
    <xf numFmtId="177" fontId="24" fillId="37" borderId="0" xfId="0" applyNumberFormat="1" applyFont="1" applyFill="1" applyBorder="1" applyAlignment="1" applyProtection="1">
      <alignment horizontal="center" vertical="center"/>
      <protection/>
    </xf>
    <xf numFmtId="2" fontId="0" fillId="37" borderId="25" xfId="0" applyNumberFormat="1" applyFont="1" applyFill="1" applyBorder="1" applyAlignment="1" applyProtection="1">
      <alignment horizontal="center" vertical="center"/>
      <protection/>
    </xf>
    <xf numFmtId="0" fontId="0" fillId="37" borderId="0" xfId="0" applyFill="1" applyBorder="1" applyAlignment="1" applyProtection="1">
      <alignment vertical="center"/>
      <protection/>
    </xf>
    <xf numFmtId="0" fontId="0" fillId="37" borderId="19" xfId="0" applyFont="1" applyFill="1" applyBorder="1" applyAlignment="1" applyProtection="1">
      <alignment vertical="center"/>
      <protection/>
    </xf>
    <xf numFmtId="0" fontId="4" fillId="37" borderId="0" xfId="0" applyFont="1" applyFill="1" applyBorder="1" applyAlignment="1" applyProtection="1">
      <alignment horizontal="center" vertical="center" textRotation="255"/>
      <protection/>
    </xf>
    <xf numFmtId="0" fontId="29" fillId="37" borderId="61" xfId="0" applyFont="1" applyFill="1" applyBorder="1" applyAlignment="1" applyProtection="1">
      <alignment vertical="center"/>
      <protection/>
    </xf>
    <xf numFmtId="0" fontId="0" fillId="37" borderId="62" xfId="0" applyFont="1" applyFill="1" applyBorder="1" applyAlignment="1" applyProtection="1">
      <alignment vertical="center"/>
      <protection/>
    </xf>
    <xf numFmtId="2" fontId="0" fillId="37" borderId="79" xfId="0" applyNumberFormat="1" applyFont="1" applyFill="1" applyBorder="1" applyAlignment="1" applyProtection="1">
      <alignment horizontal="center" vertical="center"/>
      <protection/>
    </xf>
    <xf numFmtId="0" fontId="0" fillId="37" borderId="10" xfId="0" applyFont="1" applyFill="1" applyBorder="1" applyAlignment="1" applyProtection="1">
      <alignment vertical="center"/>
      <protection/>
    </xf>
    <xf numFmtId="0" fontId="0" fillId="37" borderId="77" xfId="0" applyFont="1" applyFill="1" applyBorder="1" applyAlignment="1" applyProtection="1">
      <alignment vertical="center"/>
      <protection/>
    </xf>
    <xf numFmtId="0" fontId="28" fillId="37" borderId="61" xfId="0" applyFont="1" applyFill="1" applyBorder="1" applyAlignment="1" applyProtection="1">
      <alignment horizontal="center" vertical="center" textRotation="255"/>
      <protection/>
    </xf>
    <xf numFmtId="0" fontId="28" fillId="37" borderId="12" xfId="0" applyFont="1" applyFill="1" applyBorder="1" applyAlignment="1" applyProtection="1">
      <alignment horizontal="left" vertical="center"/>
      <protection/>
    </xf>
    <xf numFmtId="0" fontId="28" fillId="37" borderId="12" xfId="0" applyFont="1" applyFill="1" applyBorder="1" applyAlignment="1" applyProtection="1">
      <alignment vertical="center"/>
      <protection/>
    </xf>
    <xf numFmtId="0" fontId="0" fillId="37" borderId="61" xfId="0" applyFill="1" applyBorder="1" applyAlignment="1" applyProtection="1">
      <alignment vertical="center"/>
      <protection/>
    </xf>
    <xf numFmtId="0" fontId="0" fillId="37" borderId="62" xfId="0" applyFont="1" applyFill="1" applyBorder="1" applyAlignment="1" applyProtection="1">
      <alignment horizontal="center" vertical="center"/>
      <protection/>
    </xf>
    <xf numFmtId="2" fontId="0" fillId="37" borderId="90" xfId="0" applyNumberFormat="1" applyFont="1" applyFill="1" applyBorder="1" applyAlignment="1" applyProtection="1">
      <alignment horizontal="center" vertical="center"/>
      <protection/>
    </xf>
    <xf numFmtId="0" fontId="0" fillId="37" borderId="74" xfId="0" applyFont="1" applyFill="1" applyBorder="1" applyAlignment="1" applyProtection="1">
      <alignment vertical="center"/>
      <protection/>
    </xf>
    <xf numFmtId="0" fontId="0" fillId="37" borderId="75" xfId="0" applyFont="1" applyFill="1" applyBorder="1" applyAlignment="1" applyProtection="1">
      <alignment vertical="center"/>
      <protection/>
    </xf>
    <xf numFmtId="0" fontId="0" fillId="37" borderId="0" xfId="0" applyFont="1" applyFill="1" applyBorder="1" applyAlignment="1" applyProtection="1">
      <alignment horizontal="left" vertical="center"/>
      <protection/>
    </xf>
    <xf numFmtId="0" fontId="0" fillId="37" borderId="0" xfId="0" applyFont="1" applyFill="1" applyAlignment="1" applyProtection="1">
      <alignment vertical="top"/>
      <protection/>
    </xf>
    <xf numFmtId="0" fontId="29" fillId="37" borderId="61" xfId="0" applyFont="1" applyFill="1" applyBorder="1" applyAlignment="1" applyProtection="1">
      <alignment horizontal="left" vertical="center"/>
      <protection/>
    </xf>
    <xf numFmtId="0" fontId="29" fillId="37" borderId="62" xfId="0" applyFont="1" applyFill="1" applyBorder="1" applyAlignment="1" applyProtection="1">
      <alignment horizontal="left" vertical="center"/>
      <protection/>
    </xf>
    <xf numFmtId="0" fontId="0" fillId="37" borderId="61" xfId="0" applyFont="1" applyFill="1" applyBorder="1" applyAlignment="1" applyProtection="1">
      <alignment horizontal="left" vertical="center"/>
      <protection/>
    </xf>
    <xf numFmtId="0" fontId="0" fillId="37" borderId="62" xfId="0" applyFont="1" applyFill="1" applyBorder="1" applyAlignment="1" applyProtection="1">
      <alignment horizontal="left" vertical="center"/>
      <protection/>
    </xf>
    <xf numFmtId="0" fontId="4" fillId="37" borderId="0" xfId="0" applyFont="1" applyFill="1" applyBorder="1" applyAlignment="1" applyProtection="1">
      <alignment horizontal="center"/>
      <protection/>
    </xf>
    <xf numFmtId="0" fontId="0" fillId="37" borderId="0" xfId="0" applyNumberFormat="1" applyFont="1" applyFill="1" applyBorder="1" applyAlignment="1" applyProtection="1">
      <alignment horizontal="left"/>
      <protection/>
    </xf>
    <xf numFmtId="0" fontId="29" fillId="37" borderId="64" xfId="0" applyNumberFormat="1" applyFont="1" applyFill="1" applyBorder="1" applyAlignment="1" applyProtection="1">
      <alignment horizontal="left" vertical="center"/>
      <protection/>
    </xf>
    <xf numFmtId="0" fontId="29" fillId="37" borderId="65" xfId="0" applyNumberFormat="1" applyFont="1" applyFill="1" applyBorder="1" applyAlignment="1" applyProtection="1">
      <alignment horizontal="left" vertical="center"/>
      <protection/>
    </xf>
    <xf numFmtId="0" fontId="0" fillId="37" borderId="64" xfId="0" applyNumberFormat="1" applyFont="1" applyFill="1" applyBorder="1" applyAlignment="1" applyProtection="1">
      <alignment horizontal="left"/>
      <protection/>
    </xf>
    <xf numFmtId="0" fontId="0" fillId="37" borderId="14" xfId="0" applyNumberFormat="1" applyFont="1" applyFill="1" applyBorder="1" applyAlignment="1" applyProtection="1">
      <alignment horizontal="left"/>
      <protection/>
    </xf>
    <xf numFmtId="0" fontId="0" fillId="37" borderId="14" xfId="0" applyFill="1" applyBorder="1" applyAlignment="1" applyProtection="1">
      <alignment horizontal="right" vertical="center"/>
      <protection/>
    </xf>
    <xf numFmtId="0" fontId="0" fillId="37" borderId="14" xfId="0" applyFill="1" applyBorder="1" applyAlignment="1" applyProtection="1">
      <alignment vertical="center"/>
      <protection/>
    </xf>
    <xf numFmtId="0" fontId="0" fillId="37" borderId="65" xfId="0" applyNumberFormat="1" applyFont="1" applyFill="1" applyBorder="1" applyAlignment="1" applyProtection="1">
      <alignment horizontal="left"/>
      <protection/>
    </xf>
    <xf numFmtId="0" fontId="0" fillId="37" borderId="18" xfId="0" applyNumberFormat="1" applyFont="1" applyFill="1" applyBorder="1" applyAlignment="1" applyProtection="1">
      <alignment horizontal="left"/>
      <protection/>
    </xf>
    <xf numFmtId="0" fontId="0" fillId="37" borderId="21" xfId="0" applyNumberFormat="1" applyFont="1" applyFill="1" applyBorder="1" applyAlignment="1" applyProtection="1">
      <alignment horizontal="left"/>
      <protection/>
    </xf>
    <xf numFmtId="0" fontId="0" fillId="37" borderId="21" xfId="0" applyFill="1" applyBorder="1" applyAlignment="1" applyProtection="1">
      <alignment vertical="center"/>
      <protection/>
    </xf>
    <xf numFmtId="0" fontId="0" fillId="37" borderId="20" xfId="0" applyFill="1" applyBorder="1" applyAlignment="1">
      <alignment vertical="center"/>
    </xf>
    <xf numFmtId="0" fontId="29" fillId="37" borderId="0" xfId="0" applyNumberFormat="1" applyFont="1" applyFill="1" applyBorder="1" applyAlignment="1" applyProtection="1">
      <alignment horizontal="left" vertical="center"/>
      <protection/>
    </xf>
    <xf numFmtId="0" fontId="28" fillId="37" borderId="0" xfId="0" applyFont="1" applyFill="1" applyBorder="1" applyAlignment="1" applyProtection="1">
      <alignment horizontal="distributed" vertical="center"/>
      <protection/>
    </xf>
    <xf numFmtId="0" fontId="0" fillId="37" borderId="0" xfId="0" applyFill="1" applyBorder="1" applyAlignment="1" applyProtection="1">
      <alignment horizontal="right" vertical="center"/>
      <protection/>
    </xf>
    <xf numFmtId="0" fontId="29" fillId="37" borderId="72" xfId="0" applyNumberFormat="1" applyFont="1" applyFill="1" applyBorder="1" applyAlignment="1" applyProtection="1">
      <alignment horizontal="left" vertical="center"/>
      <protection/>
    </xf>
    <xf numFmtId="0" fontId="46" fillId="37" borderId="46" xfId="0" applyFont="1" applyFill="1" applyBorder="1" applyAlignment="1" applyProtection="1">
      <alignment vertical="top"/>
      <protection/>
    </xf>
    <xf numFmtId="0" fontId="28" fillId="37" borderId="46" xfId="0" applyFont="1" applyFill="1" applyBorder="1" applyAlignment="1" applyProtection="1">
      <alignment horizontal="distributed" vertical="center"/>
      <protection/>
    </xf>
    <xf numFmtId="0" fontId="0" fillId="37" borderId="0" xfId="0" applyFont="1" applyFill="1" applyBorder="1" applyAlignment="1" applyProtection="1">
      <alignment/>
      <protection/>
    </xf>
    <xf numFmtId="0" fontId="0" fillId="37" borderId="0" xfId="0" applyFont="1" applyFill="1" applyBorder="1" applyAlignment="1" applyProtection="1">
      <alignment/>
      <protection locked="0"/>
    </xf>
    <xf numFmtId="0" fontId="48" fillId="37" borderId="0" xfId="0" applyFont="1" applyFill="1" applyAlignment="1" applyProtection="1">
      <alignment vertical="center"/>
      <protection/>
    </xf>
    <xf numFmtId="0" fontId="7" fillId="37" borderId="0" xfId="0" applyFont="1" applyFill="1" applyAlignment="1" applyProtection="1">
      <alignment vertical="center"/>
      <protection/>
    </xf>
    <xf numFmtId="0" fontId="0" fillId="37" borderId="0" xfId="0" applyFont="1" applyFill="1" applyBorder="1" applyAlignment="1" applyProtection="1">
      <alignment horizontal="left"/>
      <protection/>
    </xf>
    <xf numFmtId="0" fontId="0" fillId="38" borderId="0" xfId="0" applyFont="1" applyFill="1" applyBorder="1" applyAlignment="1" applyProtection="1">
      <alignment/>
      <protection/>
    </xf>
    <xf numFmtId="0" fontId="0" fillId="38" borderId="0" xfId="0" applyFont="1" applyFill="1" applyBorder="1" applyAlignment="1" applyProtection="1">
      <alignment/>
      <protection locked="0"/>
    </xf>
    <xf numFmtId="0" fontId="0" fillId="38" borderId="0" xfId="0" applyFill="1" applyBorder="1" applyAlignment="1" applyProtection="1">
      <alignment/>
      <protection locked="0"/>
    </xf>
    <xf numFmtId="0" fontId="0" fillId="38" borderId="0" xfId="0" applyFont="1" applyFill="1" applyBorder="1" applyAlignment="1" applyProtection="1">
      <alignment horizontal="left"/>
      <protection/>
    </xf>
    <xf numFmtId="6" fontId="0" fillId="38" borderId="0" xfId="0" applyNumberFormat="1" applyFont="1" applyFill="1" applyBorder="1" applyAlignment="1" applyProtection="1">
      <alignment/>
      <protection locked="0"/>
    </xf>
    <xf numFmtId="0" fontId="49" fillId="43" borderId="0" xfId="62" applyFont="1" applyFill="1">
      <alignment vertical="center"/>
      <protection/>
    </xf>
    <xf numFmtId="0" fontId="28" fillId="33" borderId="46" xfId="0" applyFont="1" applyFill="1" applyBorder="1" applyAlignment="1" applyProtection="1">
      <alignment horizontal="distributed" vertical="center"/>
      <protection locked="0"/>
    </xf>
    <xf numFmtId="0" fontId="29" fillId="33" borderId="46" xfId="0" applyNumberFormat="1" applyFont="1" applyFill="1" applyBorder="1" applyAlignment="1" applyProtection="1">
      <alignment horizontal="left" vertical="center"/>
      <protection locked="0"/>
    </xf>
    <xf numFmtId="0" fontId="0" fillId="33" borderId="46" xfId="0" applyNumberFormat="1" applyFont="1" applyFill="1" applyBorder="1" applyAlignment="1" applyProtection="1">
      <alignment horizontal="left"/>
      <protection locked="0"/>
    </xf>
    <xf numFmtId="0" fontId="0" fillId="33" borderId="46" xfId="0" applyFill="1" applyBorder="1" applyAlignment="1" applyProtection="1">
      <alignment horizontal="right" vertical="center"/>
      <protection locked="0"/>
    </xf>
    <xf numFmtId="0" fontId="0" fillId="33" borderId="46" xfId="0" applyFill="1" applyBorder="1" applyAlignment="1" applyProtection="1">
      <alignment vertical="center"/>
      <protection locked="0"/>
    </xf>
    <xf numFmtId="0" fontId="0" fillId="33" borderId="46" xfId="0" applyFont="1" applyFill="1" applyBorder="1" applyAlignment="1" applyProtection="1">
      <alignment horizontal="center" vertical="center"/>
      <protection locked="0"/>
    </xf>
    <xf numFmtId="0" fontId="0" fillId="33" borderId="43" xfId="0" applyFill="1" applyBorder="1" applyAlignment="1" applyProtection="1">
      <alignment vertical="center"/>
      <protection locked="0"/>
    </xf>
    <xf numFmtId="0" fontId="29" fillId="33" borderId="25" xfId="0" applyNumberFormat="1" applyFont="1" applyFill="1" applyBorder="1" applyAlignment="1" applyProtection="1">
      <alignment horizontal="left" vertical="center"/>
      <protection locked="0"/>
    </xf>
    <xf numFmtId="0" fontId="47" fillId="33" borderId="0" xfId="0" applyFont="1" applyFill="1" applyBorder="1" applyAlignment="1" applyProtection="1">
      <alignment vertical="top"/>
      <protection locked="0"/>
    </xf>
    <xf numFmtId="0" fontId="28" fillId="33" borderId="0" xfId="0" applyFont="1" applyFill="1" applyBorder="1" applyAlignment="1" applyProtection="1">
      <alignment horizontal="distributed" vertical="center"/>
      <protection locked="0"/>
    </xf>
    <xf numFmtId="0" fontId="29" fillId="33" borderId="0" xfId="0" applyNumberFormat="1" applyFont="1" applyFill="1" applyBorder="1" applyAlignment="1" applyProtection="1">
      <alignment horizontal="left" vertical="center"/>
      <protection locked="0"/>
    </xf>
    <xf numFmtId="0" fontId="0" fillId="33" borderId="0" xfId="0" applyNumberFormat="1" applyFont="1" applyFill="1" applyBorder="1" applyAlignment="1" applyProtection="1">
      <alignment horizontal="left"/>
      <protection locked="0"/>
    </xf>
    <xf numFmtId="0" fontId="0" fillId="33" borderId="0" xfId="0" applyFill="1" applyBorder="1" applyAlignment="1" applyProtection="1">
      <alignment horizontal="right" vertical="center"/>
      <protection locked="0"/>
    </xf>
    <xf numFmtId="0" fontId="0" fillId="33" borderId="0" xfId="0" applyFill="1" applyBorder="1" applyAlignment="1" applyProtection="1">
      <alignment vertical="center"/>
      <protection locked="0"/>
    </xf>
    <xf numFmtId="0" fontId="0" fillId="33" borderId="0" xfId="0" applyFont="1" applyFill="1" applyBorder="1" applyAlignment="1" applyProtection="1">
      <alignment horizontal="center" vertical="center"/>
      <protection locked="0"/>
    </xf>
    <xf numFmtId="0" fontId="0" fillId="33" borderId="19" xfId="0" applyFill="1" applyBorder="1" applyAlignment="1" applyProtection="1">
      <alignment vertical="center"/>
      <protection locked="0"/>
    </xf>
    <xf numFmtId="0" fontId="29" fillId="33" borderId="18" xfId="0" applyNumberFormat="1" applyFont="1" applyFill="1" applyBorder="1" applyAlignment="1" applyProtection="1">
      <alignment horizontal="left" vertical="center"/>
      <protection locked="0"/>
    </xf>
    <xf numFmtId="0" fontId="28" fillId="33" borderId="21" xfId="0" applyFont="1" applyFill="1" applyBorder="1" applyAlignment="1" applyProtection="1">
      <alignment horizontal="distributed" vertical="center"/>
      <protection locked="0"/>
    </xf>
    <xf numFmtId="0" fontId="29" fillId="33" borderId="21" xfId="0" applyNumberFormat="1" applyFont="1" applyFill="1" applyBorder="1" applyAlignment="1" applyProtection="1">
      <alignment horizontal="left" vertical="center"/>
      <protection locked="0"/>
    </xf>
    <xf numFmtId="0" fontId="0" fillId="33" borderId="21" xfId="0" applyNumberFormat="1" applyFont="1" applyFill="1" applyBorder="1" applyAlignment="1" applyProtection="1">
      <alignment horizontal="left"/>
      <protection locked="0"/>
    </xf>
    <xf numFmtId="0" fontId="0" fillId="33" borderId="21" xfId="0" applyFill="1" applyBorder="1" applyAlignment="1" applyProtection="1">
      <alignment horizontal="right" vertical="center"/>
      <protection locked="0"/>
    </xf>
    <xf numFmtId="0" fontId="0" fillId="33" borderId="21" xfId="0" applyFill="1" applyBorder="1" applyAlignment="1" applyProtection="1">
      <alignment vertical="center"/>
      <protection locked="0"/>
    </xf>
    <xf numFmtId="0" fontId="0" fillId="33" borderId="21" xfId="0" applyFont="1" applyFill="1" applyBorder="1" applyAlignment="1" applyProtection="1">
      <alignment horizontal="center" vertical="center"/>
      <protection locked="0"/>
    </xf>
    <xf numFmtId="0" fontId="0" fillId="33" borderId="20" xfId="0" applyFill="1" applyBorder="1" applyAlignment="1" applyProtection="1">
      <alignment vertical="center"/>
      <protection locked="0"/>
    </xf>
    <xf numFmtId="0" fontId="8" fillId="37" borderId="0" xfId="66" applyFont="1" applyFill="1" applyAlignment="1">
      <alignment horizontal="left" vertical="center"/>
      <protection/>
    </xf>
    <xf numFmtId="0" fontId="0" fillId="37" borderId="0" xfId="0" applyFill="1" applyAlignment="1">
      <alignment horizontal="center" vertical="center"/>
    </xf>
    <xf numFmtId="49" fontId="0" fillId="37" borderId="0" xfId="0" applyNumberFormat="1" applyFill="1" applyAlignment="1">
      <alignment horizontal="center" vertical="center"/>
    </xf>
    <xf numFmtId="0" fontId="8" fillId="37" borderId="0" xfId="66" applyFont="1" applyFill="1" applyAlignment="1">
      <alignment horizontal="right" vertical="center"/>
      <protection/>
    </xf>
    <xf numFmtId="195" fontId="8" fillId="37" borderId="0" xfId="66" applyNumberFormat="1" applyFont="1" applyFill="1" applyAlignment="1">
      <alignment horizontal="left" vertical="center"/>
      <protection/>
    </xf>
    <xf numFmtId="0" fontId="30" fillId="33" borderId="47" xfId="66" applyFont="1" applyFill="1" applyBorder="1" applyAlignment="1" applyProtection="1">
      <alignment horizontal="center" vertical="center"/>
      <protection locked="0"/>
    </xf>
    <xf numFmtId="0" fontId="30" fillId="33" borderId="91" xfId="66" applyFont="1" applyFill="1" applyBorder="1" applyAlignment="1" applyProtection="1">
      <alignment horizontal="center" vertical="center"/>
      <protection locked="0"/>
    </xf>
    <xf numFmtId="0" fontId="4" fillId="44" borderId="0" xfId="65" applyFont="1" applyFill="1">
      <alignment/>
      <protection/>
    </xf>
    <xf numFmtId="0" fontId="4" fillId="40" borderId="0" xfId="65" applyFont="1" applyFill="1">
      <alignment/>
      <protection/>
    </xf>
    <xf numFmtId="0" fontId="4" fillId="40" borderId="72" xfId="65" applyFont="1" applyFill="1" applyBorder="1" applyAlignment="1">
      <alignment horizontal="left" vertical="distributed"/>
      <protection/>
    </xf>
    <xf numFmtId="0" fontId="4" fillId="40" borderId="46" xfId="65" applyFont="1" applyFill="1" applyBorder="1" applyAlignment="1">
      <alignment horizontal="left" vertical="distributed"/>
      <protection/>
    </xf>
    <xf numFmtId="0" fontId="4" fillId="40" borderId="43" xfId="65" applyFont="1" applyFill="1" applyBorder="1" applyAlignment="1">
      <alignment horizontal="left" vertical="distributed"/>
      <protection/>
    </xf>
    <xf numFmtId="0" fontId="4" fillId="40" borderId="47" xfId="65" applyFont="1" applyFill="1" applyBorder="1" applyAlignment="1">
      <alignment horizontal="center" vertical="center"/>
      <protection/>
    </xf>
    <xf numFmtId="0" fontId="4" fillId="40" borderId="48" xfId="65" applyFont="1" applyFill="1" applyBorder="1" applyAlignment="1">
      <alignment horizontal="center" vertical="center"/>
      <protection/>
    </xf>
    <xf numFmtId="0" fontId="4" fillId="40" borderId="59" xfId="65" applyFont="1" applyFill="1" applyBorder="1" applyAlignment="1">
      <alignment horizontal="center" vertical="center"/>
      <protection/>
    </xf>
    <xf numFmtId="0" fontId="4" fillId="40" borderId="18" xfId="65" applyFont="1" applyFill="1" applyBorder="1" applyAlignment="1">
      <alignment horizontal="left" vertical="distributed"/>
      <protection/>
    </xf>
    <xf numFmtId="0" fontId="4" fillId="40" borderId="21" xfId="65" applyFont="1" applyFill="1" applyBorder="1" applyAlignment="1">
      <alignment horizontal="left" vertical="center"/>
      <protection/>
    </xf>
    <xf numFmtId="0" fontId="4" fillId="40" borderId="20" xfId="65" applyFont="1" applyFill="1" applyBorder="1" applyAlignment="1">
      <alignment horizontal="left" vertical="distributed"/>
      <protection/>
    </xf>
    <xf numFmtId="0" fontId="4" fillId="40" borderId="75" xfId="65" applyFont="1" applyFill="1" applyBorder="1" applyAlignment="1">
      <alignment horizontal="center" vertical="distributed"/>
      <protection/>
    </xf>
    <xf numFmtId="49" fontId="4" fillId="40" borderId="48" xfId="65" applyNumberFormat="1" applyFont="1" applyFill="1" applyBorder="1" applyAlignment="1">
      <alignment horizontal="center" vertical="center"/>
      <protection/>
    </xf>
    <xf numFmtId="0" fontId="4" fillId="40" borderId="40" xfId="65" applyFont="1" applyFill="1" applyBorder="1" applyAlignment="1">
      <alignment horizontal="center" vertical="center"/>
      <protection/>
    </xf>
    <xf numFmtId="0" fontId="4" fillId="40" borderId="49" xfId="65" applyFont="1" applyFill="1" applyBorder="1" applyAlignment="1">
      <alignment horizontal="center" vertical="distributed"/>
      <protection/>
    </xf>
    <xf numFmtId="2" fontId="4" fillId="40" borderId="59" xfId="65" applyNumberFormat="1" applyFont="1" applyFill="1" applyBorder="1" applyAlignment="1">
      <alignment horizontal="center" vertical="distributed"/>
      <protection/>
    </xf>
    <xf numFmtId="49" fontId="4" fillId="40" borderId="32" xfId="65" applyNumberFormat="1" applyFont="1" applyFill="1" applyBorder="1" applyAlignment="1">
      <alignment horizontal="center" vertical="center"/>
      <protection/>
    </xf>
    <xf numFmtId="0" fontId="4" fillId="40" borderId="41" xfId="65" applyFont="1" applyFill="1" applyBorder="1" applyAlignment="1">
      <alignment horizontal="center" vertical="center"/>
      <protection/>
    </xf>
    <xf numFmtId="0" fontId="4" fillId="40" borderId="70" xfId="65" applyFont="1" applyFill="1" applyBorder="1" applyAlignment="1">
      <alignment horizontal="center" vertical="center"/>
      <protection/>
    </xf>
    <xf numFmtId="0" fontId="4" fillId="40" borderId="32" xfId="65" applyFont="1" applyFill="1" applyBorder="1" applyAlignment="1">
      <alignment horizontal="center" vertical="center"/>
      <protection/>
    </xf>
    <xf numFmtId="0" fontId="4" fillId="40" borderId="38" xfId="65" applyFont="1" applyFill="1" applyBorder="1" applyAlignment="1">
      <alignment horizontal="center" vertical="distributed"/>
      <protection/>
    </xf>
    <xf numFmtId="2" fontId="4" fillId="40" borderId="62" xfId="65" applyNumberFormat="1" applyFont="1" applyFill="1" applyBorder="1" applyAlignment="1">
      <alignment horizontal="center" vertical="distributed"/>
      <protection/>
    </xf>
    <xf numFmtId="0" fontId="4" fillId="40" borderId="38" xfId="65" applyFont="1" applyFill="1" applyBorder="1" applyAlignment="1">
      <alignment horizontal="center" vertical="center"/>
      <protection/>
    </xf>
    <xf numFmtId="2" fontId="4" fillId="40" borderId="62" xfId="65" applyNumberFormat="1" applyFont="1" applyFill="1" applyBorder="1" applyAlignment="1">
      <alignment horizontal="center" vertical="center"/>
      <protection/>
    </xf>
    <xf numFmtId="0" fontId="4" fillId="40" borderId="13" xfId="65" applyFont="1" applyFill="1" applyBorder="1" applyAlignment="1">
      <alignment horizontal="center" vertical="center" wrapText="1"/>
      <protection/>
    </xf>
    <xf numFmtId="0" fontId="4" fillId="40" borderId="32" xfId="65" applyFont="1" applyFill="1" applyBorder="1" applyAlignment="1">
      <alignment horizontal="center" vertical="center" wrapText="1"/>
      <protection/>
    </xf>
    <xf numFmtId="0" fontId="4" fillId="40" borderId="38" xfId="65" applyFont="1" applyFill="1" applyBorder="1" applyAlignment="1">
      <alignment horizontal="center" vertical="center" wrapText="1"/>
      <protection/>
    </xf>
    <xf numFmtId="49" fontId="4" fillId="40" borderId="33" xfId="65" applyNumberFormat="1" applyFont="1" applyFill="1" applyBorder="1" applyAlignment="1">
      <alignment horizontal="center" vertical="center"/>
      <protection/>
    </xf>
    <xf numFmtId="0" fontId="4" fillId="40" borderId="42" xfId="65" applyFont="1" applyFill="1" applyBorder="1">
      <alignment/>
      <protection/>
    </xf>
    <xf numFmtId="0" fontId="4" fillId="40" borderId="71" xfId="65" applyFont="1" applyFill="1" applyBorder="1">
      <alignment/>
      <protection/>
    </xf>
    <xf numFmtId="0" fontId="4" fillId="40" borderId="33" xfId="65" applyFont="1" applyFill="1" applyBorder="1">
      <alignment/>
      <protection/>
    </xf>
    <xf numFmtId="0" fontId="4" fillId="40" borderId="39" xfId="65" applyFont="1" applyFill="1" applyBorder="1">
      <alignment/>
      <protection/>
    </xf>
    <xf numFmtId="2" fontId="4" fillId="40" borderId="65" xfId="65" applyNumberFormat="1" applyFont="1" applyFill="1" applyBorder="1">
      <alignment/>
      <protection/>
    </xf>
    <xf numFmtId="49" fontId="4" fillId="40" borderId="31" xfId="65" applyNumberFormat="1" applyFont="1" applyFill="1" applyBorder="1" applyAlignment="1">
      <alignment horizontal="center" vertical="center"/>
      <protection/>
    </xf>
    <xf numFmtId="0" fontId="4" fillId="40" borderId="76" xfId="65" applyFont="1" applyFill="1" applyBorder="1" applyAlignment="1">
      <alignment horizontal="center" vertical="center"/>
      <protection/>
    </xf>
    <xf numFmtId="0" fontId="4" fillId="40" borderId="91" xfId="65" applyFont="1" applyFill="1" applyBorder="1" applyAlignment="1">
      <alignment horizontal="center" vertical="center"/>
      <protection/>
    </xf>
    <xf numFmtId="0" fontId="4" fillId="40" borderId="31" xfId="65" applyFont="1" applyFill="1" applyBorder="1" applyAlignment="1">
      <alignment horizontal="center" vertical="distributed"/>
      <protection/>
    </xf>
    <xf numFmtId="0" fontId="4" fillId="40" borderId="37" xfId="65" applyFont="1" applyFill="1" applyBorder="1" applyAlignment="1">
      <alignment horizontal="center" vertical="distributed"/>
      <protection/>
    </xf>
    <xf numFmtId="2" fontId="4" fillId="40" borderId="77" xfId="65" applyNumberFormat="1" applyFont="1" applyFill="1" applyBorder="1" applyAlignment="1">
      <alignment horizontal="center" vertical="distributed"/>
      <protection/>
    </xf>
    <xf numFmtId="0" fontId="4" fillId="40" borderId="0" xfId="65" applyFont="1" applyFill="1" applyAlignment="1">
      <alignment horizontal="right"/>
      <protection/>
    </xf>
    <xf numFmtId="0" fontId="4" fillId="40" borderId="78" xfId="65" applyFont="1" applyFill="1" applyBorder="1" applyAlignment="1">
      <alignment horizontal="center" vertical="center"/>
      <protection/>
    </xf>
    <xf numFmtId="0" fontId="4" fillId="40" borderId="13" xfId="65" applyFont="1" applyFill="1" applyBorder="1" applyAlignment="1">
      <alignment horizontal="center" vertical="center"/>
      <protection/>
    </xf>
    <xf numFmtId="0" fontId="4" fillId="40" borderId="11" xfId="65" applyFont="1" applyFill="1" applyBorder="1">
      <alignment/>
      <protection/>
    </xf>
    <xf numFmtId="0" fontId="4" fillId="40" borderId="83" xfId="65" applyFont="1" applyFill="1" applyBorder="1" applyAlignment="1">
      <alignment horizontal="center" vertical="center"/>
      <protection/>
    </xf>
    <xf numFmtId="0" fontId="4" fillId="40" borderId="31" xfId="65" applyFont="1" applyFill="1" applyBorder="1" applyAlignment="1">
      <alignment horizontal="center" vertical="center"/>
      <protection/>
    </xf>
    <xf numFmtId="180" fontId="37" fillId="33" borderId="55" xfId="66" applyNumberFormat="1" applyFont="1" applyFill="1" applyBorder="1" applyAlignment="1" applyProtection="1">
      <alignment horizontal="center" vertical="center"/>
      <protection locked="0"/>
    </xf>
    <xf numFmtId="180" fontId="37" fillId="33" borderId="60" xfId="66" applyNumberFormat="1" applyFont="1" applyFill="1" applyBorder="1" applyAlignment="1" applyProtection="1">
      <alignment horizontal="center" vertical="center"/>
      <protection locked="0"/>
    </xf>
    <xf numFmtId="0" fontId="13" fillId="37" borderId="0" xfId="66" applyFont="1" applyFill="1" applyAlignment="1">
      <alignment horizontal="right" vertical="center"/>
      <protection/>
    </xf>
    <xf numFmtId="0" fontId="1" fillId="37" borderId="0" xfId="66" applyFont="1" applyFill="1" applyBorder="1" applyAlignment="1">
      <alignment horizontal="center" vertical="center"/>
      <protection/>
    </xf>
    <xf numFmtId="0" fontId="8" fillId="37" borderId="0" xfId="66" applyFont="1" applyFill="1" applyAlignment="1">
      <alignment horizontal="left"/>
      <protection/>
    </xf>
    <xf numFmtId="0" fontId="1" fillId="40" borderId="0" xfId="0" applyFont="1" applyFill="1" applyAlignment="1" applyProtection="1">
      <alignment vertical="center"/>
      <protection/>
    </xf>
    <xf numFmtId="0" fontId="4" fillId="40" borderId="0" xfId="0" applyFont="1" applyFill="1" applyAlignment="1" applyProtection="1">
      <alignment vertical="center"/>
      <protection/>
    </xf>
    <xf numFmtId="0" fontId="44" fillId="40" borderId="0" xfId="67" applyFont="1" applyFill="1" applyAlignment="1" applyProtection="1">
      <alignment horizontal="left"/>
      <protection/>
    </xf>
    <xf numFmtId="0" fontId="0" fillId="45" borderId="0" xfId="0" applyFill="1" applyAlignment="1">
      <alignment vertical="center"/>
    </xf>
    <xf numFmtId="0" fontId="0" fillId="37" borderId="81" xfId="0" applyFill="1" applyBorder="1" applyAlignment="1">
      <alignment horizontal="center" vertical="center"/>
    </xf>
    <xf numFmtId="0" fontId="0" fillId="37" borderId="46" xfId="0" applyFill="1" applyBorder="1" applyAlignment="1">
      <alignment vertical="center"/>
    </xf>
    <xf numFmtId="0" fontId="0" fillId="37" borderId="85" xfId="0" applyFill="1" applyBorder="1" applyAlignment="1">
      <alignment vertical="center"/>
    </xf>
    <xf numFmtId="0" fontId="0" fillId="37" borderId="13" xfId="0" applyFill="1" applyBorder="1" applyAlignment="1">
      <alignment horizontal="center" vertical="center"/>
    </xf>
    <xf numFmtId="0" fontId="0" fillId="37" borderId="13" xfId="0" applyFill="1" applyBorder="1" applyAlignment="1">
      <alignment vertical="center"/>
    </xf>
    <xf numFmtId="0" fontId="0" fillId="37" borderId="11" xfId="0" applyFill="1" applyBorder="1" applyAlignment="1">
      <alignment vertical="center"/>
    </xf>
    <xf numFmtId="0" fontId="44" fillId="40" borderId="0" xfId="67" applyFont="1" applyFill="1" applyAlignment="1" applyProtection="1">
      <alignment horizontal="left"/>
      <protection locked="0"/>
    </xf>
    <xf numFmtId="0" fontId="4" fillId="40" borderId="0" xfId="0" applyFont="1" applyFill="1" applyAlignment="1" applyProtection="1">
      <alignment vertical="center"/>
      <protection locked="0"/>
    </xf>
    <xf numFmtId="0" fontId="0" fillId="43" borderId="0" xfId="0" applyFill="1" applyAlignment="1" applyProtection="1">
      <alignment vertical="center"/>
      <protection/>
    </xf>
    <xf numFmtId="0" fontId="4" fillId="39" borderId="0" xfId="61" applyFont="1" applyFill="1" applyBorder="1" applyAlignment="1">
      <alignment horizontal="center" vertical="center"/>
      <protection/>
    </xf>
    <xf numFmtId="0" fontId="12" fillId="39" borderId="0" xfId="61" applyFont="1" applyFill="1" applyBorder="1" applyAlignment="1">
      <alignment horizontal="center" vertical="center"/>
      <protection/>
    </xf>
    <xf numFmtId="0" fontId="1" fillId="39" borderId="0" xfId="61" applyFont="1" applyFill="1" applyBorder="1" applyAlignment="1">
      <alignment horizontal="center" vertical="center"/>
      <protection/>
    </xf>
    <xf numFmtId="0" fontId="32" fillId="39" borderId="0" xfId="43" applyFill="1" applyBorder="1" applyAlignment="1" applyProtection="1">
      <alignment horizontal="center" vertical="center"/>
      <protection/>
    </xf>
    <xf numFmtId="0" fontId="1" fillId="33" borderId="0" xfId="67" applyFont="1" applyFill="1" applyAlignment="1" applyProtection="1">
      <alignment horizontal="center" shrinkToFit="1"/>
      <protection locked="0"/>
    </xf>
    <xf numFmtId="0" fontId="1" fillId="40" borderId="0" xfId="0" applyFont="1" applyFill="1" applyAlignment="1">
      <alignment horizontal="distributed" vertical="center"/>
    </xf>
    <xf numFmtId="0" fontId="1" fillId="33" borderId="0" xfId="67" applyFont="1" applyFill="1" applyAlignment="1" applyProtection="1">
      <alignment horizontal="left" vertical="center" shrinkToFit="1"/>
      <protection locked="0"/>
    </xf>
    <xf numFmtId="197" fontId="1" fillId="37" borderId="0" xfId="67" applyNumberFormat="1" applyFont="1" applyFill="1" applyAlignment="1" applyProtection="1">
      <alignment horizontal="center"/>
      <protection/>
    </xf>
    <xf numFmtId="0" fontId="1" fillId="33" borderId="0" xfId="67" applyFont="1" applyFill="1" applyAlignment="1" applyProtection="1">
      <alignment horizontal="center"/>
      <protection locked="0"/>
    </xf>
    <xf numFmtId="0" fontId="0" fillId="33" borderId="64" xfId="0" applyFont="1" applyFill="1" applyBorder="1" applyAlignment="1">
      <alignment horizontal="left" vertical="center" indent="1"/>
    </xf>
    <xf numFmtId="0" fontId="0" fillId="33" borderId="14" xfId="0" applyFont="1" applyFill="1" applyBorder="1" applyAlignment="1">
      <alignment horizontal="left" vertical="center" indent="1"/>
    </xf>
    <xf numFmtId="0" fontId="0" fillId="33" borderId="65" xfId="0" applyFont="1" applyFill="1" applyBorder="1" applyAlignment="1">
      <alignment horizontal="left" vertical="center" indent="1"/>
    </xf>
    <xf numFmtId="0" fontId="0" fillId="33" borderId="61" xfId="0" applyFont="1" applyFill="1" applyBorder="1" applyAlignment="1">
      <alignment horizontal="left" vertical="center" indent="1"/>
    </xf>
    <xf numFmtId="0" fontId="0" fillId="33" borderId="12" xfId="0" applyFont="1" applyFill="1" applyBorder="1" applyAlignment="1">
      <alignment horizontal="left" vertical="center" indent="1"/>
    </xf>
    <xf numFmtId="0" fontId="0" fillId="33" borderId="62" xfId="0" applyFont="1" applyFill="1" applyBorder="1" applyAlignment="1">
      <alignment horizontal="left" vertical="center" indent="1"/>
    </xf>
    <xf numFmtId="0" fontId="0" fillId="40" borderId="66" xfId="0" applyFont="1" applyFill="1" applyBorder="1" applyAlignment="1">
      <alignment horizontal="left" vertical="center"/>
    </xf>
    <xf numFmtId="0" fontId="0" fillId="40" borderId="68" xfId="0" applyFont="1" applyFill="1" applyBorder="1" applyAlignment="1">
      <alignment horizontal="left" vertical="center"/>
    </xf>
    <xf numFmtId="0" fontId="0" fillId="33" borderId="61" xfId="0" applyFill="1" applyBorder="1" applyAlignment="1">
      <alignment horizontal="left" vertical="center" indent="1"/>
    </xf>
    <xf numFmtId="0" fontId="0" fillId="33" borderId="12" xfId="0" applyFill="1" applyBorder="1" applyAlignment="1">
      <alignment horizontal="left" vertical="center" indent="1"/>
    </xf>
    <xf numFmtId="0" fontId="0" fillId="33" borderId="62" xfId="0" applyFill="1" applyBorder="1" applyAlignment="1">
      <alignment horizontal="left" vertical="center" indent="1"/>
    </xf>
    <xf numFmtId="0" fontId="4" fillId="40" borderId="58" xfId="0" applyFont="1" applyFill="1" applyBorder="1" applyAlignment="1">
      <alignment horizontal="center" vertical="center"/>
    </xf>
    <xf numFmtId="0" fontId="4" fillId="40" borderId="15" xfId="0" applyFont="1" applyFill="1" applyBorder="1" applyAlignment="1">
      <alignment horizontal="center" vertical="center"/>
    </xf>
    <xf numFmtId="0" fontId="0" fillId="33" borderId="15" xfId="0" applyFont="1" applyFill="1" applyBorder="1" applyAlignment="1">
      <alignment horizontal="left" vertical="center" indent="1"/>
    </xf>
    <xf numFmtId="0" fontId="0" fillId="33" borderId="59" xfId="0" applyFont="1" applyFill="1" applyBorder="1" applyAlignment="1">
      <alignment horizontal="left" vertical="center" indent="1"/>
    </xf>
    <xf numFmtId="0" fontId="0" fillId="40" borderId="41" xfId="0" applyFont="1" applyFill="1" applyBorder="1" applyAlignment="1">
      <alignment horizontal="center" vertical="center"/>
    </xf>
    <xf numFmtId="0" fontId="0" fillId="40" borderId="12" xfId="0" applyFont="1" applyFill="1" applyBorder="1" applyAlignment="1">
      <alignment horizontal="center" vertical="center"/>
    </xf>
    <xf numFmtId="0" fontId="0" fillId="40" borderId="13" xfId="0" applyFont="1" applyFill="1" applyBorder="1" applyAlignment="1">
      <alignment horizontal="center" vertical="center"/>
    </xf>
    <xf numFmtId="0" fontId="0" fillId="40" borderId="23" xfId="0" applyFont="1" applyFill="1" applyBorder="1" applyAlignment="1">
      <alignment horizontal="center" vertical="center"/>
    </xf>
    <xf numFmtId="0" fontId="0" fillId="40" borderId="68" xfId="0" applyFont="1" applyFill="1" applyBorder="1" applyAlignment="1">
      <alignment horizontal="center" vertical="center"/>
    </xf>
    <xf numFmtId="0" fontId="0" fillId="40" borderId="92" xfId="0" applyFont="1" applyFill="1" applyBorder="1" applyAlignment="1">
      <alignment horizontal="center" vertical="center"/>
    </xf>
    <xf numFmtId="0" fontId="0" fillId="40" borderId="12" xfId="0" applyFont="1" applyFill="1" applyBorder="1" applyAlignment="1">
      <alignment horizontal="left" vertical="center"/>
    </xf>
    <xf numFmtId="0" fontId="0" fillId="46" borderId="68" xfId="0" applyFont="1" applyFill="1" applyBorder="1" applyAlignment="1">
      <alignment horizontal="center" vertical="center"/>
    </xf>
    <xf numFmtId="0" fontId="0" fillId="40" borderId="68" xfId="0" applyFont="1" applyFill="1" applyBorder="1" applyAlignment="1">
      <alignment vertical="center"/>
    </xf>
    <xf numFmtId="0" fontId="0" fillId="40" borderId="93" xfId="0" applyFont="1" applyFill="1" applyBorder="1" applyAlignment="1">
      <alignment horizontal="center" vertical="center"/>
    </xf>
    <xf numFmtId="0" fontId="0" fillId="40" borderId="66" xfId="0" applyFill="1" applyBorder="1" applyAlignment="1">
      <alignment vertical="center"/>
    </xf>
    <xf numFmtId="0" fontId="0" fillId="40" borderId="94" xfId="0" applyFill="1" applyBorder="1" applyAlignment="1">
      <alignment vertical="center"/>
    </xf>
    <xf numFmtId="2" fontId="0" fillId="40" borderId="61" xfId="0" applyNumberFormat="1" applyFont="1" applyFill="1" applyBorder="1" applyAlignment="1">
      <alignment horizontal="center" vertical="center"/>
    </xf>
    <xf numFmtId="2" fontId="0" fillId="40" borderId="12" xfId="0" applyNumberFormat="1" applyFont="1" applyFill="1" applyBorder="1" applyAlignment="1">
      <alignment horizontal="center" vertical="center"/>
    </xf>
    <xf numFmtId="2" fontId="0" fillId="40" borderId="13" xfId="0" applyNumberFormat="1" applyFont="1" applyFill="1" applyBorder="1" applyAlignment="1">
      <alignment horizontal="center" vertical="center"/>
    </xf>
    <xf numFmtId="2" fontId="0" fillId="40" borderId="22" xfId="0" applyNumberFormat="1" applyFont="1" applyFill="1" applyBorder="1" applyAlignment="1">
      <alignment horizontal="center" vertical="center"/>
    </xf>
    <xf numFmtId="2" fontId="0" fillId="40" borderId="68" xfId="0" applyNumberFormat="1" applyFont="1" applyFill="1" applyBorder="1" applyAlignment="1">
      <alignment horizontal="center" vertical="center"/>
    </xf>
    <xf numFmtId="2" fontId="0" fillId="40" borderId="92" xfId="0" applyNumberFormat="1" applyFont="1" applyFill="1" applyBorder="1" applyAlignment="1">
      <alignment horizontal="center" vertical="center"/>
    </xf>
    <xf numFmtId="0" fontId="0" fillId="40" borderId="95" xfId="0" applyFont="1" applyFill="1" applyBorder="1" applyAlignment="1">
      <alignment horizontal="center" vertical="center"/>
    </xf>
    <xf numFmtId="0" fontId="0" fillId="40" borderId="66" xfId="0" applyFont="1" applyFill="1" applyBorder="1" applyAlignment="1">
      <alignment horizontal="center" vertical="center"/>
    </xf>
    <xf numFmtId="0" fontId="0" fillId="40" borderId="94" xfId="0" applyFont="1" applyFill="1" applyBorder="1" applyAlignment="1">
      <alignment horizontal="center" vertical="center"/>
    </xf>
    <xf numFmtId="0" fontId="0" fillId="40" borderId="12" xfId="0" applyFont="1" applyFill="1" applyBorder="1" applyAlignment="1">
      <alignment vertical="center"/>
    </xf>
    <xf numFmtId="0" fontId="4" fillId="40" borderId="96" xfId="0" applyFont="1" applyFill="1" applyBorder="1" applyAlignment="1">
      <alignment horizontal="center" vertical="center"/>
    </xf>
    <xf numFmtId="0" fontId="4" fillId="40" borderId="97" xfId="0" applyFont="1" applyFill="1" applyBorder="1" applyAlignment="1">
      <alignment horizontal="center" vertical="center"/>
    </xf>
    <xf numFmtId="0" fontId="4" fillId="40" borderId="98" xfId="0" applyFont="1" applyFill="1" applyBorder="1" applyAlignment="1">
      <alignment horizontal="center" vertical="center"/>
    </xf>
    <xf numFmtId="0" fontId="4" fillId="40" borderId="25" xfId="0" applyFont="1" applyFill="1" applyBorder="1" applyAlignment="1">
      <alignment horizontal="center" vertical="center"/>
    </xf>
    <xf numFmtId="0" fontId="4" fillId="40" borderId="0" xfId="0" applyFont="1" applyFill="1" applyBorder="1" applyAlignment="1">
      <alignment horizontal="center" vertical="center"/>
    </xf>
    <xf numFmtId="0" fontId="4" fillId="40" borderId="85" xfId="0" applyFont="1" applyFill="1" applyBorder="1" applyAlignment="1">
      <alignment horizontal="center" vertical="center"/>
    </xf>
    <xf numFmtId="0" fontId="4" fillId="40" borderId="18" xfId="0" applyFont="1" applyFill="1" applyBorder="1" applyAlignment="1">
      <alignment horizontal="center" vertical="center"/>
    </xf>
    <xf numFmtId="0" fontId="4" fillId="40" borderId="21" xfId="0" applyFont="1" applyFill="1" applyBorder="1" applyAlignment="1">
      <alignment horizontal="center" vertical="center"/>
    </xf>
    <xf numFmtId="0" fontId="4" fillId="40" borderId="84" xfId="0" applyFont="1" applyFill="1" applyBorder="1" applyAlignment="1">
      <alignment horizontal="center" vertical="center"/>
    </xf>
    <xf numFmtId="0" fontId="28" fillId="33" borderId="95" xfId="0" applyFont="1" applyFill="1" applyBorder="1" applyAlignment="1" applyProtection="1">
      <alignment horizontal="center" vertical="center"/>
      <protection locked="0"/>
    </xf>
    <xf numFmtId="0" fontId="28" fillId="33" borderId="66" xfId="0" applyFont="1" applyFill="1" applyBorder="1" applyAlignment="1" applyProtection="1">
      <alignment horizontal="center" vertical="center"/>
      <protection locked="0"/>
    </xf>
    <xf numFmtId="0" fontId="28" fillId="33" borderId="94" xfId="0" applyFont="1" applyFill="1" applyBorder="1" applyAlignment="1" applyProtection="1">
      <alignment horizontal="center" vertical="center"/>
      <protection locked="0"/>
    </xf>
    <xf numFmtId="0" fontId="28" fillId="33" borderId="41" xfId="0" applyFont="1" applyFill="1" applyBorder="1" applyAlignment="1" applyProtection="1">
      <alignment horizontal="center" vertical="center"/>
      <protection locked="0"/>
    </xf>
    <xf numFmtId="0" fontId="28" fillId="33" borderId="12" xfId="0" applyFont="1" applyFill="1" applyBorder="1" applyAlignment="1" applyProtection="1">
      <alignment horizontal="center" vertical="center"/>
      <protection locked="0"/>
    </xf>
    <xf numFmtId="0" fontId="28" fillId="33" borderId="13" xfId="0" applyFont="1" applyFill="1" applyBorder="1" applyAlignment="1" applyProtection="1">
      <alignment horizontal="center" vertical="center"/>
      <protection locked="0"/>
    </xf>
    <xf numFmtId="0" fontId="30" fillId="33" borderId="42" xfId="0" applyFont="1" applyFill="1" applyBorder="1" applyAlignment="1" applyProtection="1">
      <alignment horizontal="center" vertical="center"/>
      <protection locked="0"/>
    </xf>
    <xf numFmtId="0" fontId="30" fillId="33" borderId="14" xfId="0" applyFont="1" applyFill="1" applyBorder="1" applyAlignment="1" applyProtection="1">
      <alignment horizontal="center" vertical="center"/>
      <protection locked="0"/>
    </xf>
    <xf numFmtId="0" fontId="30" fillId="33" borderId="11" xfId="0" applyFont="1" applyFill="1" applyBorder="1" applyAlignment="1" applyProtection="1">
      <alignment horizontal="center" vertical="center"/>
      <protection locked="0"/>
    </xf>
    <xf numFmtId="0" fontId="28" fillId="40" borderId="95" xfId="0" applyFont="1" applyFill="1" applyBorder="1" applyAlignment="1">
      <alignment horizontal="left" vertical="center" indent="1"/>
    </xf>
    <xf numFmtId="0" fontId="28" fillId="40" borderId="66" xfId="0" applyFont="1" applyFill="1" applyBorder="1" applyAlignment="1">
      <alignment horizontal="left" vertical="center" indent="1"/>
    </xf>
    <xf numFmtId="0" fontId="28" fillId="40" borderId="67" xfId="0" applyFont="1" applyFill="1" applyBorder="1" applyAlignment="1">
      <alignment horizontal="left" vertical="center" indent="1"/>
    </xf>
    <xf numFmtId="0" fontId="28" fillId="40" borderId="41" xfId="0" applyFont="1" applyFill="1" applyBorder="1" applyAlignment="1">
      <alignment horizontal="left" vertical="center" indent="1"/>
    </xf>
    <xf numFmtId="0" fontId="28" fillId="40" borderId="12" xfId="0" applyFont="1" applyFill="1" applyBorder="1" applyAlignment="1">
      <alignment horizontal="left" vertical="center" indent="1"/>
    </xf>
    <xf numFmtId="0" fontId="28" fillId="40" borderId="62" xfId="0" applyFont="1" applyFill="1" applyBorder="1" applyAlignment="1">
      <alignment horizontal="left" vertical="center" indent="1"/>
    </xf>
    <xf numFmtId="0" fontId="28" fillId="40" borderId="42" xfId="0" applyFont="1" applyFill="1" applyBorder="1" applyAlignment="1">
      <alignment horizontal="left" vertical="center" indent="1"/>
    </xf>
    <xf numFmtId="0" fontId="28" fillId="40" borderId="14" xfId="0" applyFont="1" applyFill="1" applyBorder="1" applyAlignment="1">
      <alignment horizontal="left" vertical="center" indent="1"/>
    </xf>
    <xf numFmtId="0" fontId="28" fillId="40" borderId="65" xfId="0" applyFont="1" applyFill="1" applyBorder="1" applyAlignment="1">
      <alignment horizontal="left" vertical="center" indent="1"/>
    </xf>
    <xf numFmtId="0" fontId="1" fillId="33" borderId="56" xfId="0" applyFont="1" applyFill="1" applyBorder="1" applyAlignment="1">
      <alignment horizontal="center" vertical="center"/>
    </xf>
    <xf numFmtId="0" fontId="1" fillId="33" borderId="53" xfId="0" applyFont="1" applyFill="1" applyBorder="1" applyAlignment="1">
      <alignment horizontal="center" vertical="center"/>
    </xf>
    <xf numFmtId="0" fontId="1" fillId="33" borderId="54" xfId="0" applyFont="1" applyFill="1" applyBorder="1" applyAlignment="1">
      <alignment horizontal="center" vertical="center"/>
    </xf>
    <xf numFmtId="0" fontId="39" fillId="33" borderId="0" xfId="0" applyFont="1" applyFill="1" applyBorder="1" applyAlignment="1">
      <alignment horizontal="center" vertical="center"/>
    </xf>
    <xf numFmtId="58" fontId="0" fillId="33" borderId="40" xfId="0" applyNumberFormat="1" applyFont="1" applyFill="1" applyBorder="1" applyAlignment="1">
      <alignment horizontal="center" vertical="center"/>
    </xf>
    <xf numFmtId="58" fontId="0" fillId="33" borderId="15" xfId="0" applyNumberFormat="1" applyFont="1" applyFill="1" applyBorder="1" applyAlignment="1">
      <alignment horizontal="center" vertical="center"/>
    </xf>
    <xf numFmtId="58" fontId="0" fillId="33" borderId="59" xfId="0" applyNumberFormat="1" applyFont="1" applyFill="1" applyBorder="1" applyAlignment="1">
      <alignment horizontal="center" vertical="center"/>
    </xf>
    <xf numFmtId="0" fontId="24" fillId="33" borderId="0" xfId="0" applyFont="1" applyFill="1" applyAlignment="1">
      <alignment horizontal="right" vertical="center"/>
    </xf>
    <xf numFmtId="0" fontId="0" fillId="40" borderId="49" xfId="0" applyFont="1" applyFill="1" applyBorder="1" applyAlignment="1">
      <alignment horizontal="center" vertical="center"/>
    </xf>
    <xf numFmtId="0" fontId="0" fillId="40" borderId="55" xfId="0" applyFont="1" applyFill="1" applyBorder="1" applyAlignment="1">
      <alignment horizontal="center" vertical="center"/>
    </xf>
    <xf numFmtId="0" fontId="0" fillId="40" borderId="47" xfId="0" applyFont="1" applyFill="1" applyBorder="1" applyAlignment="1">
      <alignment horizontal="center" vertical="center"/>
    </xf>
    <xf numFmtId="0" fontId="1" fillId="33" borderId="0" xfId="0" applyFont="1" applyFill="1" applyAlignment="1" applyProtection="1">
      <alignment horizontal="center" vertical="center"/>
      <protection locked="0"/>
    </xf>
    <xf numFmtId="0" fontId="0" fillId="33" borderId="40" xfId="0" applyFont="1" applyFill="1" applyBorder="1" applyAlignment="1">
      <alignment horizontal="left" vertical="center" indent="1"/>
    </xf>
    <xf numFmtId="0" fontId="0" fillId="33" borderId="78" xfId="0" applyFont="1" applyFill="1" applyBorder="1" applyAlignment="1">
      <alignment horizontal="left" vertical="center" indent="1"/>
    </xf>
    <xf numFmtId="0" fontId="1" fillId="40" borderId="0" xfId="0" applyFont="1" applyFill="1" applyAlignment="1">
      <alignment horizontal="left" vertical="center"/>
    </xf>
    <xf numFmtId="0" fontId="0" fillId="40" borderId="22" xfId="0" applyFont="1" applyFill="1" applyBorder="1" applyAlignment="1">
      <alignment horizontal="center" vertical="center"/>
    </xf>
    <xf numFmtId="0" fontId="0" fillId="40" borderId="68" xfId="0" applyFill="1" applyBorder="1" applyAlignment="1">
      <alignment horizontal="center" vertical="center"/>
    </xf>
    <xf numFmtId="0" fontId="0" fillId="40" borderId="92" xfId="0" applyFill="1" applyBorder="1" applyAlignment="1">
      <alignment horizontal="center" vertical="center"/>
    </xf>
    <xf numFmtId="0" fontId="11" fillId="40" borderId="0" xfId="0" applyFont="1" applyFill="1" applyAlignment="1">
      <alignment horizontal="center" vertical="center"/>
    </xf>
    <xf numFmtId="0" fontId="24" fillId="40" borderId="0" xfId="0" applyFont="1" applyFill="1" applyAlignment="1">
      <alignment horizontal="center" vertical="center"/>
    </xf>
    <xf numFmtId="0" fontId="0" fillId="40" borderId="58" xfId="0" applyFont="1" applyFill="1" applyBorder="1" applyAlignment="1">
      <alignment horizontal="center" vertical="center"/>
    </xf>
    <xf numFmtId="0" fontId="0" fillId="40" borderId="15" xfId="0" applyFill="1" applyBorder="1" applyAlignment="1">
      <alignment vertical="center"/>
    </xf>
    <xf numFmtId="0" fontId="0" fillId="40" borderId="78" xfId="0" applyFill="1" applyBorder="1" applyAlignment="1">
      <alignment vertical="center"/>
    </xf>
    <xf numFmtId="0" fontId="0" fillId="40" borderId="61" xfId="0" applyFont="1" applyFill="1" applyBorder="1" applyAlignment="1">
      <alignment horizontal="center" vertical="center"/>
    </xf>
    <xf numFmtId="0" fontId="0" fillId="40" borderId="12" xfId="0" applyFill="1" applyBorder="1" applyAlignment="1">
      <alignment vertical="center"/>
    </xf>
    <xf numFmtId="0" fontId="0" fillId="40" borderId="13" xfId="0" applyFill="1" applyBorder="1" applyAlignment="1">
      <alignment vertical="center"/>
    </xf>
    <xf numFmtId="0" fontId="0" fillId="33" borderId="41" xfId="0" applyFont="1" applyFill="1" applyBorder="1" applyAlignment="1">
      <alignment horizontal="left" vertical="center" indent="1"/>
    </xf>
    <xf numFmtId="0" fontId="0" fillId="33" borderId="23" xfId="0" applyFont="1" applyFill="1" applyBorder="1" applyAlignment="1">
      <alignment horizontal="left" vertical="center" indent="1"/>
    </xf>
    <xf numFmtId="0" fontId="0" fillId="33" borderId="68" xfId="0" applyFont="1" applyFill="1" applyBorder="1" applyAlignment="1">
      <alignment horizontal="left" vertical="center" indent="1"/>
    </xf>
    <xf numFmtId="0" fontId="0" fillId="33" borderId="69" xfId="0" applyFont="1" applyFill="1" applyBorder="1" applyAlignment="1">
      <alignment horizontal="left" vertical="center" indent="1"/>
    </xf>
    <xf numFmtId="0" fontId="1" fillId="40" borderId="0" xfId="0" applyFont="1" applyFill="1" applyAlignment="1">
      <alignment horizontal="center" vertical="center"/>
    </xf>
    <xf numFmtId="0" fontId="1" fillId="40" borderId="0" xfId="67" applyFont="1" applyFill="1" applyAlignment="1" applyProtection="1">
      <alignment horizontal="center" shrinkToFit="1"/>
      <protection/>
    </xf>
    <xf numFmtId="0" fontId="1" fillId="40" borderId="0" xfId="0" applyFont="1" applyFill="1" applyAlignment="1" applyProtection="1">
      <alignment horizontal="distributed" vertical="center"/>
      <protection/>
    </xf>
    <xf numFmtId="0" fontId="1" fillId="40" borderId="0" xfId="67" applyFont="1" applyFill="1" applyAlignment="1" applyProtection="1">
      <alignment horizontal="left" vertical="center" shrinkToFit="1"/>
      <protection/>
    </xf>
    <xf numFmtId="197" fontId="1" fillId="40" borderId="0" xfId="67" applyNumberFormat="1" applyFont="1" applyFill="1" applyAlignment="1" applyProtection="1">
      <alignment horizontal="center"/>
      <protection/>
    </xf>
    <xf numFmtId="0" fontId="1" fillId="40" borderId="0" xfId="67" applyFont="1" applyFill="1" applyAlignment="1" applyProtection="1">
      <alignment horizontal="center"/>
      <protection/>
    </xf>
    <xf numFmtId="0" fontId="0" fillId="37" borderId="64" xfId="0" applyFont="1" applyFill="1" applyBorder="1" applyAlignment="1" applyProtection="1">
      <alignment horizontal="left" vertical="center" indent="1"/>
      <protection/>
    </xf>
    <xf numFmtId="0" fontId="0" fillId="37" borderId="14" xfId="0" applyFont="1" applyFill="1" applyBorder="1" applyAlignment="1" applyProtection="1">
      <alignment horizontal="left" vertical="center" indent="1"/>
      <protection/>
    </xf>
    <xf numFmtId="0" fontId="0" fillId="37" borderId="65" xfId="0" applyFont="1" applyFill="1" applyBorder="1" applyAlignment="1" applyProtection="1">
      <alignment horizontal="left" vertical="center" indent="1"/>
      <protection/>
    </xf>
    <xf numFmtId="0" fontId="0" fillId="37" borderId="61" xfId="0" applyFont="1" applyFill="1" applyBorder="1" applyAlignment="1" applyProtection="1">
      <alignment horizontal="left" vertical="center" indent="1"/>
      <protection/>
    </xf>
    <xf numFmtId="0" fontId="0" fillId="37" borderId="12" xfId="0" applyFont="1" applyFill="1" applyBorder="1" applyAlignment="1" applyProtection="1">
      <alignment horizontal="left" vertical="center" indent="1"/>
      <protection/>
    </xf>
    <xf numFmtId="0" fontId="0" fillId="37" borderId="62" xfId="0" applyFont="1" applyFill="1" applyBorder="1" applyAlignment="1" applyProtection="1">
      <alignment horizontal="left" vertical="center" indent="1"/>
      <protection/>
    </xf>
    <xf numFmtId="0" fontId="0" fillId="37" borderId="66" xfId="0" applyFont="1" applyFill="1" applyBorder="1" applyAlignment="1" applyProtection="1">
      <alignment horizontal="left" vertical="center"/>
      <protection/>
    </xf>
    <xf numFmtId="0" fontId="0" fillId="37" borderId="68" xfId="0" applyFont="1" applyFill="1" applyBorder="1" applyAlignment="1" applyProtection="1">
      <alignment horizontal="left" vertical="center"/>
      <protection/>
    </xf>
    <xf numFmtId="0" fontId="0" fillId="37" borderId="61" xfId="0" applyFill="1" applyBorder="1" applyAlignment="1" applyProtection="1">
      <alignment horizontal="left" vertical="center" indent="1"/>
      <protection/>
    </xf>
    <xf numFmtId="0" fontId="0" fillId="37" borderId="12" xfId="0" applyFill="1" applyBorder="1" applyAlignment="1" applyProtection="1">
      <alignment horizontal="left" vertical="center" indent="1"/>
      <protection/>
    </xf>
    <xf numFmtId="0" fontId="0" fillId="37" borderId="62" xfId="0" applyFill="1" applyBorder="1" applyAlignment="1" applyProtection="1">
      <alignment horizontal="left" vertical="center" indent="1"/>
      <protection/>
    </xf>
    <xf numFmtId="0" fontId="4" fillId="37" borderId="58" xfId="0" applyFont="1" applyFill="1" applyBorder="1" applyAlignment="1" applyProtection="1">
      <alignment horizontal="center" vertical="center"/>
      <protection/>
    </xf>
    <xf numFmtId="0" fontId="4" fillId="37" borderId="15" xfId="0" applyFont="1" applyFill="1" applyBorder="1" applyAlignment="1" applyProtection="1">
      <alignment horizontal="center" vertical="center"/>
      <protection/>
    </xf>
    <xf numFmtId="0" fontId="0" fillId="37" borderId="15" xfId="0" applyFont="1" applyFill="1" applyBorder="1" applyAlignment="1" applyProtection="1">
      <alignment horizontal="left" vertical="center" indent="1"/>
      <protection/>
    </xf>
    <xf numFmtId="0" fontId="0" fillId="37" borderId="59" xfId="0" applyFont="1" applyFill="1" applyBorder="1" applyAlignment="1" applyProtection="1">
      <alignment horizontal="left" vertical="center" indent="1"/>
      <protection/>
    </xf>
    <xf numFmtId="0" fontId="0" fillId="37" borderId="41"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7" borderId="13"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68" xfId="0" applyFont="1" applyFill="1" applyBorder="1" applyAlignment="1" applyProtection="1">
      <alignment horizontal="center" vertical="center"/>
      <protection/>
    </xf>
    <xf numFmtId="0" fontId="0" fillId="37" borderId="92" xfId="0" applyFont="1" applyFill="1" applyBorder="1" applyAlignment="1" applyProtection="1">
      <alignment horizontal="center" vertical="center"/>
      <protection/>
    </xf>
    <xf numFmtId="0" fontId="0" fillId="37" borderId="12" xfId="0" applyFont="1" applyFill="1" applyBorder="1" applyAlignment="1" applyProtection="1">
      <alignment horizontal="left" vertical="center"/>
      <protection/>
    </xf>
    <xf numFmtId="0" fontId="0" fillId="47" borderId="68" xfId="0" applyFont="1" applyFill="1" applyBorder="1" applyAlignment="1" applyProtection="1">
      <alignment horizontal="center" vertical="center"/>
      <protection/>
    </xf>
    <xf numFmtId="0" fontId="0" fillId="37" borderId="68" xfId="0" applyFont="1" applyFill="1" applyBorder="1" applyAlignment="1" applyProtection="1">
      <alignment vertical="center"/>
      <protection/>
    </xf>
    <xf numFmtId="0" fontId="0" fillId="37" borderId="93" xfId="0" applyFont="1" applyFill="1" applyBorder="1" applyAlignment="1" applyProtection="1">
      <alignment horizontal="center" vertical="center"/>
      <protection/>
    </xf>
    <xf numFmtId="0" fontId="0" fillId="37" borderId="66" xfId="0" applyFill="1" applyBorder="1" applyAlignment="1" applyProtection="1">
      <alignment vertical="center"/>
      <protection/>
    </xf>
    <xf numFmtId="0" fontId="0" fillId="37" borderId="94" xfId="0" applyFill="1" applyBorder="1" applyAlignment="1" applyProtection="1">
      <alignment vertical="center"/>
      <protection/>
    </xf>
    <xf numFmtId="2" fontId="0" fillId="37" borderId="61" xfId="0" applyNumberFormat="1" applyFont="1" applyFill="1" applyBorder="1" applyAlignment="1" applyProtection="1">
      <alignment horizontal="center" vertical="center"/>
      <protection/>
    </xf>
    <xf numFmtId="2" fontId="0" fillId="37" borderId="12" xfId="0" applyNumberFormat="1" applyFont="1" applyFill="1" applyBorder="1" applyAlignment="1" applyProtection="1">
      <alignment horizontal="center" vertical="center"/>
      <protection/>
    </xf>
    <xf numFmtId="2" fontId="0" fillId="37" borderId="13" xfId="0" applyNumberFormat="1" applyFont="1" applyFill="1" applyBorder="1" applyAlignment="1" applyProtection="1">
      <alignment horizontal="center" vertical="center"/>
      <protection/>
    </xf>
    <xf numFmtId="2" fontId="0" fillId="37" borderId="22" xfId="0" applyNumberFormat="1" applyFont="1" applyFill="1" applyBorder="1" applyAlignment="1" applyProtection="1">
      <alignment horizontal="center" vertical="center"/>
      <protection/>
    </xf>
    <xf numFmtId="2" fontId="0" fillId="37" borderId="68" xfId="0" applyNumberFormat="1" applyFont="1" applyFill="1" applyBorder="1" applyAlignment="1" applyProtection="1">
      <alignment horizontal="center" vertical="center"/>
      <protection/>
    </xf>
    <xf numFmtId="2" fontId="0" fillId="37" borderId="92" xfId="0" applyNumberFormat="1" applyFont="1" applyFill="1" applyBorder="1" applyAlignment="1" applyProtection="1">
      <alignment horizontal="center" vertical="center"/>
      <protection/>
    </xf>
    <xf numFmtId="0" fontId="0" fillId="37" borderId="9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94" xfId="0" applyFont="1" applyFill="1" applyBorder="1" applyAlignment="1" applyProtection="1">
      <alignment horizontal="center" vertical="center"/>
      <protection/>
    </xf>
    <xf numFmtId="0" fontId="0" fillId="37" borderId="12" xfId="0" applyFont="1" applyFill="1" applyBorder="1" applyAlignment="1" applyProtection="1">
      <alignment vertical="center"/>
      <protection/>
    </xf>
    <xf numFmtId="0" fontId="4" fillId="37" borderId="96" xfId="0" applyFont="1" applyFill="1" applyBorder="1" applyAlignment="1" applyProtection="1">
      <alignment horizontal="center" vertical="center"/>
      <protection/>
    </xf>
    <xf numFmtId="0" fontId="4" fillId="37" borderId="97" xfId="0" applyFont="1" applyFill="1" applyBorder="1" applyAlignment="1" applyProtection="1">
      <alignment horizontal="center" vertical="center"/>
      <protection/>
    </xf>
    <xf numFmtId="0" fontId="4" fillId="37" borderId="98" xfId="0" applyFont="1" applyFill="1" applyBorder="1" applyAlignment="1" applyProtection="1">
      <alignment horizontal="center" vertical="center"/>
      <protection/>
    </xf>
    <xf numFmtId="0" fontId="4" fillId="37" borderId="25" xfId="0" applyFont="1" applyFill="1" applyBorder="1" applyAlignment="1" applyProtection="1">
      <alignment horizontal="center" vertical="center"/>
      <protection/>
    </xf>
    <xf numFmtId="0" fontId="4" fillId="37" borderId="0" xfId="0" applyFont="1" applyFill="1" applyBorder="1" applyAlignment="1" applyProtection="1">
      <alignment horizontal="center" vertical="center"/>
      <protection/>
    </xf>
    <xf numFmtId="0" fontId="4" fillId="37" borderId="85" xfId="0" applyFont="1" applyFill="1" applyBorder="1" applyAlignment="1" applyProtection="1">
      <alignment horizontal="center" vertical="center"/>
      <protection/>
    </xf>
    <xf numFmtId="0" fontId="4" fillId="37" borderId="18" xfId="0" applyFont="1" applyFill="1" applyBorder="1" applyAlignment="1" applyProtection="1">
      <alignment horizontal="center" vertical="center"/>
      <protection/>
    </xf>
    <xf numFmtId="0" fontId="4" fillId="37" borderId="21" xfId="0" applyFont="1" applyFill="1" applyBorder="1" applyAlignment="1" applyProtection="1">
      <alignment horizontal="center" vertical="center"/>
      <protection/>
    </xf>
    <xf numFmtId="0" fontId="4" fillId="37" borderId="84" xfId="0" applyFont="1" applyFill="1" applyBorder="1" applyAlignment="1" applyProtection="1">
      <alignment horizontal="center" vertical="center"/>
      <protection/>
    </xf>
    <xf numFmtId="0" fontId="28" fillId="37" borderId="95" xfId="0" applyFont="1" applyFill="1" applyBorder="1" applyAlignment="1" applyProtection="1">
      <alignment horizontal="center" vertical="center"/>
      <protection/>
    </xf>
    <xf numFmtId="0" fontId="28" fillId="37" borderId="66" xfId="0" applyFont="1" applyFill="1" applyBorder="1" applyAlignment="1" applyProtection="1">
      <alignment horizontal="center" vertical="center"/>
      <protection/>
    </xf>
    <xf numFmtId="0" fontId="28" fillId="37" borderId="94" xfId="0" applyFont="1" applyFill="1" applyBorder="1" applyAlignment="1" applyProtection="1">
      <alignment horizontal="center" vertical="center"/>
      <protection/>
    </xf>
    <xf numFmtId="0" fontId="28" fillId="37" borderId="41" xfId="0" applyFont="1" applyFill="1" applyBorder="1" applyAlignment="1" applyProtection="1">
      <alignment horizontal="center" vertical="center"/>
      <protection/>
    </xf>
    <xf numFmtId="0" fontId="28" fillId="37" borderId="12" xfId="0" applyFont="1" applyFill="1" applyBorder="1" applyAlignment="1" applyProtection="1">
      <alignment horizontal="center" vertical="center"/>
      <protection/>
    </xf>
    <xf numFmtId="0" fontId="28" fillId="37" borderId="13" xfId="0" applyFont="1" applyFill="1" applyBorder="1" applyAlignment="1" applyProtection="1">
      <alignment horizontal="center" vertical="center"/>
      <protection/>
    </xf>
    <xf numFmtId="0" fontId="30" fillId="37" borderId="42" xfId="0" applyFont="1" applyFill="1" applyBorder="1" applyAlignment="1" applyProtection="1">
      <alignment horizontal="center" vertical="center"/>
      <protection/>
    </xf>
    <xf numFmtId="0" fontId="30" fillId="37" borderId="14" xfId="0" applyFont="1" applyFill="1" applyBorder="1" applyAlignment="1" applyProtection="1">
      <alignment horizontal="center" vertical="center"/>
      <protection/>
    </xf>
    <xf numFmtId="0" fontId="30" fillId="37" borderId="11" xfId="0" applyFont="1" applyFill="1" applyBorder="1" applyAlignment="1" applyProtection="1">
      <alignment horizontal="center" vertical="center"/>
      <protection/>
    </xf>
    <xf numFmtId="0" fontId="28" fillId="37" borderId="95" xfId="0" applyFont="1" applyFill="1" applyBorder="1" applyAlignment="1" applyProtection="1">
      <alignment horizontal="left" vertical="center" indent="1"/>
      <protection/>
    </xf>
    <xf numFmtId="0" fontId="28" fillId="37" borderId="66" xfId="0" applyFont="1" applyFill="1" applyBorder="1" applyAlignment="1" applyProtection="1">
      <alignment horizontal="left" vertical="center" indent="1"/>
      <protection/>
    </xf>
    <xf numFmtId="0" fontId="28" fillId="37" borderId="67" xfId="0" applyFont="1" applyFill="1" applyBorder="1" applyAlignment="1" applyProtection="1">
      <alignment horizontal="left" vertical="center" indent="1"/>
      <protection/>
    </xf>
    <xf numFmtId="0" fontId="28" fillId="37" borderId="41" xfId="0" applyFont="1" applyFill="1" applyBorder="1" applyAlignment="1" applyProtection="1">
      <alignment horizontal="left" vertical="center" indent="1"/>
      <protection/>
    </xf>
    <xf numFmtId="0" fontId="28" fillId="37" borderId="12" xfId="0" applyFont="1" applyFill="1" applyBorder="1" applyAlignment="1" applyProtection="1">
      <alignment horizontal="left" vertical="center" indent="1"/>
      <protection/>
    </xf>
    <xf numFmtId="0" fontId="28" fillId="37" borderId="62" xfId="0" applyFont="1" applyFill="1" applyBorder="1" applyAlignment="1" applyProtection="1">
      <alignment horizontal="left" vertical="center" indent="1"/>
      <protection/>
    </xf>
    <xf numFmtId="0" fontId="28" fillId="37" borderId="42" xfId="0" applyFont="1" applyFill="1" applyBorder="1" applyAlignment="1" applyProtection="1">
      <alignment horizontal="left" vertical="center" indent="1"/>
      <protection/>
    </xf>
    <xf numFmtId="0" fontId="28" fillId="37" borderId="14" xfId="0" applyFont="1" applyFill="1" applyBorder="1" applyAlignment="1" applyProtection="1">
      <alignment horizontal="left" vertical="center" indent="1"/>
      <protection/>
    </xf>
    <xf numFmtId="0" fontId="28" fillId="37" borderId="65" xfId="0" applyFont="1" applyFill="1" applyBorder="1" applyAlignment="1" applyProtection="1">
      <alignment horizontal="left" vertical="center" indent="1"/>
      <protection/>
    </xf>
    <xf numFmtId="0" fontId="1" fillId="37" borderId="56" xfId="0" applyFont="1" applyFill="1" applyBorder="1" applyAlignment="1" applyProtection="1">
      <alignment horizontal="center" vertical="center"/>
      <protection/>
    </xf>
    <xf numFmtId="0" fontId="1" fillId="37" borderId="53" xfId="0" applyFont="1" applyFill="1" applyBorder="1" applyAlignment="1" applyProtection="1">
      <alignment horizontal="center" vertical="center"/>
      <protection/>
    </xf>
    <xf numFmtId="0" fontId="1" fillId="37" borderId="54" xfId="0" applyFont="1" applyFill="1" applyBorder="1" applyAlignment="1" applyProtection="1">
      <alignment horizontal="center" vertical="center"/>
      <protection/>
    </xf>
    <xf numFmtId="0" fontId="39" fillId="37" borderId="0" xfId="0" applyFont="1" applyFill="1" applyBorder="1" applyAlignment="1" applyProtection="1">
      <alignment horizontal="center" vertical="center"/>
      <protection/>
    </xf>
    <xf numFmtId="58" fontId="0" fillId="37" borderId="40" xfId="0" applyNumberFormat="1" applyFont="1" applyFill="1" applyBorder="1" applyAlignment="1" applyProtection="1">
      <alignment horizontal="center" vertical="center"/>
      <protection/>
    </xf>
    <xf numFmtId="58" fontId="0" fillId="37" borderId="15" xfId="0" applyNumberFormat="1" applyFont="1" applyFill="1" applyBorder="1" applyAlignment="1" applyProtection="1">
      <alignment horizontal="center" vertical="center"/>
      <protection/>
    </xf>
    <xf numFmtId="58" fontId="0" fillId="37" borderId="59" xfId="0" applyNumberFormat="1" applyFont="1" applyFill="1" applyBorder="1" applyAlignment="1" applyProtection="1">
      <alignment horizontal="center" vertical="center"/>
      <protection/>
    </xf>
    <xf numFmtId="0" fontId="24" fillId="37" borderId="0" xfId="0" applyFont="1" applyFill="1" applyAlignment="1" applyProtection="1">
      <alignment horizontal="right" vertical="center"/>
      <protection/>
    </xf>
    <xf numFmtId="0" fontId="0" fillId="37" borderId="49"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protection/>
    </xf>
    <xf numFmtId="0" fontId="0" fillId="37" borderId="47" xfId="0" applyFont="1" applyFill="1" applyBorder="1" applyAlignment="1" applyProtection="1">
      <alignment horizontal="center" vertical="center"/>
      <protection/>
    </xf>
    <xf numFmtId="0" fontId="1" fillId="40" borderId="0" xfId="0" applyFont="1" applyFill="1" applyAlignment="1" applyProtection="1">
      <alignment horizontal="center" vertical="center"/>
      <protection/>
    </xf>
    <xf numFmtId="0" fontId="0" fillId="37" borderId="40" xfId="0" applyFont="1" applyFill="1" applyBorder="1" applyAlignment="1" applyProtection="1">
      <alignment horizontal="left" vertical="center" indent="1"/>
      <protection/>
    </xf>
    <xf numFmtId="0" fontId="0" fillId="37" borderId="78" xfId="0" applyFont="1" applyFill="1" applyBorder="1" applyAlignment="1" applyProtection="1">
      <alignment horizontal="left" vertical="center" indent="1"/>
      <protection/>
    </xf>
    <xf numFmtId="0" fontId="1" fillId="40" borderId="0" xfId="0" applyFont="1" applyFill="1" applyAlignment="1" applyProtection="1">
      <alignment horizontal="left" vertical="center"/>
      <protection/>
    </xf>
    <xf numFmtId="0" fontId="0" fillId="37" borderId="22" xfId="0" applyFont="1" applyFill="1" applyBorder="1" applyAlignment="1" applyProtection="1">
      <alignment horizontal="center" vertical="center"/>
      <protection/>
    </xf>
    <xf numFmtId="0" fontId="0" fillId="37" borderId="68" xfId="0" applyFill="1" applyBorder="1" applyAlignment="1" applyProtection="1">
      <alignment horizontal="center" vertical="center"/>
      <protection/>
    </xf>
    <xf numFmtId="0" fontId="0" fillId="37" borderId="92" xfId="0" applyFill="1" applyBorder="1" applyAlignment="1" applyProtection="1">
      <alignment horizontal="center" vertical="center"/>
      <protection/>
    </xf>
    <xf numFmtId="0" fontId="11" fillId="37" borderId="0" xfId="0" applyFont="1" applyFill="1" applyAlignment="1" applyProtection="1">
      <alignment horizontal="center" vertical="center"/>
      <protection/>
    </xf>
    <xf numFmtId="0" fontId="24" fillId="37" borderId="0" xfId="0" applyFont="1" applyFill="1" applyAlignment="1" applyProtection="1">
      <alignment horizontal="center" vertical="center"/>
      <protection/>
    </xf>
    <xf numFmtId="0" fontId="0" fillId="37" borderId="58" xfId="0" applyFont="1" applyFill="1" applyBorder="1" applyAlignment="1" applyProtection="1">
      <alignment horizontal="center" vertical="center"/>
      <protection/>
    </xf>
    <xf numFmtId="0" fontId="0" fillId="37" borderId="15" xfId="0" applyFill="1" applyBorder="1" applyAlignment="1" applyProtection="1">
      <alignment vertical="center"/>
      <protection/>
    </xf>
    <xf numFmtId="0" fontId="0" fillId="37" borderId="78" xfId="0" applyFill="1" applyBorder="1" applyAlignment="1" applyProtection="1">
      <alignment vertical="center"/>
      <protection/>
    </xf>
    <xf numFmtId="0" fontId="0" fillId="37" borderId="61" xfId="0" applyFont="1" applyFill="1" applyBorder="1" applyAlignment="1" applyProtection="1">
      <alignment horizontal="center" vertical="center"/>
      <protection/>
    </xf>
    <xf numFmtId="0" fontId="0" fillId="37" borderId="12" xfId="0" applyFill="1" applyBorder="1" applyAlignment="1" applyProtection="1">
      <alignment vertical="center"/>
      <protection/>
    </xf>
    <xf numFmtId="0" fontId="0" fillId="37" borderId="13" xfId="0" applyFill="1" applyBorder="1" applyAlignment="1" applyProtection="1">
      <alignment vertical="center"/>
      <protection/>
    </xf>
    <xf numFmtId="0" fontId="0" fillId="37" borderId="41" xfId="0" applyFont="1" applyFill="1" applyBorder="1" applyAlignment="1" applyProtection="1">
      <alignment horizontal="left" vertical="center" indent="1"/>
      <protection/>
    </xf>
    <xf numFmtId="0" fontId="0" fillId="37" borderId="23" xfId="0" applyFont="1" applyFill="1" applyBorder="1" applyAlignment="1" applyProtection="1">
      <alignment horizontal="left" vertical="center" indent="1"/>
      <protection/>
    </xf>
    <xf numFmtId="0" fontId="0" fillId="37" borderId="68" xfId="0" applyFont="1" applyFill="1" applyBorder="1" applyAlignment="1" applyProtection="1">
      <alignment horizontal="left" vertical="center" indent="1"/>
      <protection/>
    </xf>
    <xf numFmtId="0" fontId="0" fillId="37" borderId="69" xfId="0" applyFont="1" applyFill="1" applyBorder="1" applyAlignment="1" applyProtection="1">
      <alignment horizontal="left" vertical="center" indent="1"/>
      <protection/>
    </xf>
    <xf numFmtId="0" fontId="1" fillId="37" borderId="0" xfId="67" applyFont="1" applyFill="1" applyAlignment="1" applyProtection="1">
      <alignment horizontal="center"/>
      <protection/>
    </xf>
    <xf numFmtId="0" fontId="1" fillId="33" borderId="0" xfId="67" applyFont="1" applyFill="1" applyAlignment="1" applyProtection="1">
      <alignment horizontal="center"/>
      <protection/>
    </xf>
    <xf numFmtId="0" fontId="0" fillId="37" borderId="72" xfId="0" applyFill="1" applyBorder="1" applyAlignment="1" applyProtection="1">
      <alignment horizontal="center" vertical="center"/>
      <protection/>
    </xf>
    <xf numFmtId="0" fontId="0" fillId="37" borderId="46" xfId="0" applyFill="1" applyBorder="1" applyAlignment="1" applyProtection="1">
      <alignment horizontal="center" vertical="center"/>
      <protection/>
    </xf>
    <xf numFmtId="0" fontId="0" fillId="37" borderId="43" xfId="0" applyFill="1" applyBorder="1" applyAlignment="1" applyProtection="1">
      <alignment horizontal="center" vertical="center"/>
      <protection/>
    </xf>
    <xf numFmtId="0" fontId="1" fillId="37" borderId="0" xfId="67" applyFont="1" applyFill="1" applyAlignment="1" applyProtection="1">
      <alignment horizontal="left" vertical="center" shrinkToFit="1"/>
      <protection/>
    </xf>
    <xf numFmtId="0" fontId="3" fillId="37" borderId="56" xfId="0" applyFont="1" applyFill="1" applyBorder="1" applyAlignment="1" applyProtection="1">
      <alignment horizontal="center" vertical="center"/>
      <protection/>
    </xf>
    <xf numFmtId="0" fontId="3" fillId="37" borderId="53" xfId="0" applyFont="1" applyFill="1" applyBorder="1" applyAlignment="1" applyProtection="1">
      <alignment horizontal="center" vertical="center"/>
      <protection/>
    </xf>
    <xf numFmtId="0" fontId="3" fillId="37" borderId="54" xfId="0" applyFont="1" applyFill="1" applyBorder="1" applyAlignment="1" applyProtection="1">
      <alignment horizontal="center" vertical="center"/>
      <protection/>
    </xf>
    <xf numFmtId="0" fontId="22" fillId="48" borderId="0" xfId="0" applyFont="1" applyFill="1" applyAlignment="1">
      <alignment horizontal="left" vertical="center" wrapText="1"/>
    </xf>
    <xf numFmtId="0" fontId="28" fillId="37" borderId="15" xfId="0" applyFont="1" applyFill="1" applyBorder="1" applyAlignment="1" applyProtection="1">
      <alignment horizontal="distributed" vertical="center"/>
      <protection/>
    </xf>
    <xf numFmtId="0" fontId="28" fillId="37" borderId="12" xfId="0" applyFont="1" applyFill="1" applyBorder="1" applyAlignment="1" applyProtection="1">
      <alignment horizontal="distributed" vertical="center"/>
      <protection/>
    </xf>
    <xf numFmtId="0" fontId="1" fillId="37" borderId="0" xfId="67" applyFont="1" applyFill="1" applyAlignment="1" applyProtection="1">
      <alignment horizontal="center" shrinkToFit="1"/>
      <protection/>
    </xf>
    <xf numFmtId="0" fontId="0" fillId="37" borderId="0" xfId="0" applyFont="1" applyFill="1" applyBorder="1" applyAlignment="1" applyProtection="1">
      <alignment horizontal="center"/>
      <protection/>
    </xf>
    <xf numFmtId="0" fontId="43" fillId="37" borderId="0" xfId="0" applyFont="1" applyFill="1" applyAlignment="1" applyProtection="1">
      <alignment horizontal="center"/>
      <protection/>
    </xf>
    <xf numFmtId="0" fontId="34" fillId="37" borderId="0" xfId="0" applyFont="1" applyFill="1" applyAlignment="1" applyProtection="1">
      <alignment horizontal="right" shrinkToFit="1"/>
      <protection/>
    </xf>
    <xf numFmtId="0" fontId="24" fillId="37" borderId="0" xfId="0" applyFont="1" applyFill="1" applyAlignment="1" applyProtection="1">
      <alignment horizontal="left"/>
      <protection/>
    </xf>
    <xf numFmtId="0" fontId="28" fillId="37" borderId="14" xfId="0" applyFont="1" applyFill="1" applyBorder="1" applyAlignment="1" applyProtection="1">
      <alignment horizontal="distributed" vertical="center"/>
      <protection/>
    </xf>
    <xf numFmtId="0" fontId="0" fillId="37" borderId="99" xfId="0" applyFont="1" applyFill="1" applyBorder="1" applyAlignment="1" applyProtection="1">
      <alignment horizontal="center" vertical="center"/>
      <protection/>
    </xf>
    <xf numFmtId="0" fontId="0" fillId="37" borderId="100" xfId="0" applyFont="1" applyFill="1" applyBorder="1" applyAlignment="1" applyProtection="1">
      <alignment horizontal="center" vertical="center"/>
      <protection/>
    </xf>
    <xf numFmtId="0" fontId="0" fillId="37" borderId="101" xfId="0" applyFont="1" applyFill="1" applyBorder="1" applyAlignment="1" applyProtection="1">
      <alignment horizontal="center" vertical="center"/>
      <protection/>
    </xf>
    <xf numFmtId="0" fontId="0" fillId="37" borderId="102" xfId="0" applyFont="1" applyFill="1" applyBorder="1" applyAlignment="1" applyProtection="1">
      <alignment horizontal="center" vertical="center"/>
      <protection/>
    </xf>
    <xf numFmtId="0" fontId="0" fillId="37" borderId="103" xfId="0" applyFont="1" applyFill="1" applyBorder="1" applyAlignment="1" applyProtection="1">
      <alignment horizontal="center" vertical="center"/>
      <protection/>
    </xf>
    <xf numFmtId="0" fontId="0" fillId="37" borderId="104" xfId="0" applyFont="1" applyFill="1" applyBorder="1" applyAlignment="1" applyProtection="1">
      <alignment horizontal="center" vertical="center"/>
      <protection/>
    </xf>
    <xf numFmtId="0" fontId="0" fillId="37" borderId="105" xfId="0" applyFont="1" applyFill="1" applyBorder="1" applyAlignment="1" applyProtection="1">
      <alignment horizontal="center" vertical="center"/>
      <protection/>
    </xf>
    <xf numFmtId="0" fontId="0" fillId="37" borderId="106" xfId="0" applyFont="1" applyFill="1" applyBorder="1" applyAlignment="1" applyProtection="1">
      <alignment horizontal="center" vertical="center"/>
      <protection/>
    </xf>
    <xf numFmtId="0" fontId="0" fillId="37" borderId="107" xfId="0" applyFont="1" applyFill="1" applyBorder="1" applyAlignment="1" applyProtection="1">
      <alignment horizontal="center" vertical="center"/>
      <protection/>
    </xf>
    <xf numFmtId="2" fontId="2" fillId="37" borderId="25" xfId="0" applyNumberFormat="1" applyFont="1" applyFill="1" applyBorder="1" applyAlignment="1" applyProtection="1">
      <alignment horizontal="center" vertical="top"/>
      <protection/>
    </xf>
    <xf numFmtId="2" fontId="2" fillId="37" borderId="0" xfId="0" applyNumberFormat="1" applyFont="1" applyFill="1" applyBorder="1" applyAlignment="1" applyProtection="1">
      <alignment horizontal="center" vertical="top"/>
      <protection/>
    </xf>
    <xf numFmtId="2" fontId="2" fillId="37" borderId="19" xfId="0" applyNumberFormat="1" applyFont="1" applyFill="1" applyBorder="1" applyAlignment="1" applyProtection="1">
      <alignment horizontal="center" vertical="top"/>
      <protection/>
    </xf>
    <xf numFmtId="2" fontId="2" fillId="37" borderId="90" xfId="0" applyNumberFormat="1" applyFont="1" applyFill="1" applyBorder="1" applyAlignment="1" applyProtection="1">
      <alignment horizontal="center" vertical="top"/>
      <protection/>
    </xf>
    <xf numFmtId="2" fontId="2" fillId="37" borderId="74" xfId="0" applyNumberFormat="1" applyFont="1" applyFill="1" applyBorder="1" applyAlignment="1" applyProtection="1">
      <alignment horizontal="center" vertical="top"/>
      <protection/>
    </xf>
    <xf numFmtId="2" fontId="2" fillId="37" borderId="75" xfId="0" applyNumberFormat="1" applyFont="1" applyFill="1" applyBorder="1" applyAlignment="1" applyProtection="1">
      <alignment horizontal="center" vertical="top"/>
      <protection/>
    </xf>
    <xf numFmtId="0" fontId="0" fillId="37" borderId="90" xfId="0" applyFont="1" applyFill="1" applyBorder="1" applyAlignment="1" applyProtection="1">
      <alignment horizontal="center" vertical="center"/>
      <protection/>
    </xf>
    <xf numFmtId="0" fontId="0" fillId="37" borderId="74" xfId="0" applyFont="1" applyFill="1" applyBorder="1" applyAlignment="1" applyProtection="1">
      <alignment horizontal="center" vertical="center"/>
      <protection/>
    </xf>
    <xf numFmtId="0" fontId="0" fillId="37" borderId="75"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0" fillId="37" borderId="20" xfId="0" applyFont="1" applyFill="1" applyBorder="1" applyAlignment="1" applyProtection="1">
      <alignment horizontal="center" vertical="center"/>
      <protection/>
    </xf>
    <xf numFmtId="0" fontId="0" fillId="37" borderId="0" xfId="0" applyFill="1" applyAlignment="1">
      <alignment horizontal="left" vertical="center" indent="2"/>
    </xf>
    <xf numFmtId="0" fontId="0" fillId="37" borderId="46" xfId="0" applyFill="1" applyBorder="1" applyAlignment="1">
      <alignment horizontal="distributed" vertical="center"/>
    </xf>
    <xf numFmtId="0" fontId="0" fillId="37" borderId="0" xfId="0" applyFill="1" applyBorder="1" applyAlignment="1">
      <alignment horizontal="distributed" vertical="center"/>
    </xf>
    <xf numFmtId="0" fontId="1" fillId="37" borderId="56" xfId="0" applyFont="1" applyFill="1" applyBorder="1" applyAlignment="1">
      <alignment horizontal="center" vertical="center"/>
    </xf>
    <xf numFmtId="0" fontId="1" fillId="37" borderId="53" xfId="0" applyFont="1" applyFill="1" applyBorder="1" applyAlignment="1">
      <alignment horizontal="center" vertical="center"/>
    </xf>
    <xf numFmtId="0" fontId="1" fillId="37" borderId="54" xfId="0" applyFont="1" applyFill="1" applyBorder="1" applyAlignment="1">
      <alignment horizontal="center" vertical="center"/>
    </xf>
    <xf numFmtId="0" fontId="0" fillId="37" borderId="0" xfId="0" applyFill="1" applyAlignment="1">
      <alignment horizontal="center" vertical="center"/>
    </xf>
    <xf numFmtId="0" fontId="14" fillId="33" borderId="10" xfId="0" applyFont="1" applyFill="1" applyBorder="1" applyAlignment="1">
      <alignment horizontal="center" vertical="center"/>
    </xf>
    <xf numFmtId="0" fontId="10" fillId="33" borderId="10" xfId="0" applyFont="1" applyFill="1" applyBorder="1" applyAlignment="1">
      <alignment horizontal="center" vertical="center"/>
    </xf>
    <xf numFmtId="0" fontId="12" fillId="33" borderId="0" xfId="0" applyFont="1" applyFill="1" applyBorder="1" applyAlignment="1">
      <alignment horizontal="center" vertical="center"/>
    </xf>
    <xf numFmtId="0" fontId="3" fillId="33" borderId="0" xfId="0" applyFont="1" applyFill="1" applyAlignment="1">
      <alignment horizontal="center" vertical="center"/>
    </xf>
    <xf numFmtId="0" fontId="6" fillId="33" borderId="0" xfId="0" applyFont="1" applyFill="1" applyAlignment="1">
      <alignment horizontal="center" vertical="center"/>
    </xf>
    <xf numFmtId="0" fontId="15" fillId="33" borderId="41" xfId="0" applyFont="1" applyFill="1" applyBorder="1" applyAlignment="1">
      <alignment horizontal="left" vertical="center" indent="1"/>
    </xf>
    <xf numFmtId="0" fontId="15" fillId="33" borderId="12" xfId="0" applyFont="1" applyFill="1" applyBorder="1" applyAlignment="1">
      <alignment horizontal="left" vertical="center" indent="1"/>
    </xf>
    <xf numFmtId="0" fontId="15" fillId="33" borderId="13" xfId="0" applyFont="1" applyFill="1" applyBorder="1" applyAlignment="1">
      <alignment horizontal="left" vertical="center" indent="1"/>
    </xf>
    <xf numFmtId="0" fontId="4" fillId="42" borderId="0" xfId="0" applyFont="1" applyFill="1" applyBorder="1" applyAlignment="1">
      <alignmen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5" xfId="0" applyFont="1" applyFill="1" applyBorder="1" applyAlignment="1">
      <alignment vertical="center"/>
    </xf>
    <xf numFmtId="0" fontId="4" fillId="33" borderId="78" xfId="0" applyFont="1" applyFill="1" applyBorder="1" applyAlignment="1">
      <alignment vertical="center"/>
    </xf>
    <xf numFmtId="0" fontId="28" fillId="33" borderId="41"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42" xfId="0" applyFont="1" applyFill="1" applyBorder="1" applyAlignment="1">
      <alignment horizontal="center" vertical="center"/>
    </xf>
    <xf numFmtId="0" fontId="28" fillId="33" borderId="11" xfId="0" applyFont="1" applyFill="1" applyBorder="1" applyAlignment="1">
      <alignment horizontal="center"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15" fillId="33" borderId="32" xfId="0" applyFont="1" applyFill="1" applyBorder="1" applyAlignment="1">
      <alignment horizontal="left" vertical="center" indent="1"/>
    </xf>
    <xf numFmtId="0" fontId="39" fillId="33" borderId="32" xfId="0" applyFont="1" applyFill="1" applyBorder="1" applyAlignment="1">
      <alignment horizontal="left" vertical="center" indent="1"/>
    </xf>
    <xf numFmtId="0" fontId="4" fillId="33" borderId="0" xfId="0" applyFont="1" applyFill="1" applyBorder="1" applyAlignment="1">
      <alignment vertical="center"/>
    </xf>
    <xf numFmtId="0" fontId="4" fillId="33" borderId="70" xfId="0" applyFont="1" applyFill="1" applyBorder="1" applyAlignment="1">
      <alignment horizontal="left" vertical="center" indent="1"/>
    </xf>
    <xf numFmtId="0" fontId="4" fillId="33" borderId="71" xfId="0" applyFont="1" applyFill="1" applyBorder="1" applyAlignment="1">
      <alignment horizontal="left" vertical="center" indent="1"/>
    </xf>
    <xf numFmtId="0" fontId="3" fillId="33" borderId="0" xfId="0" applyFont="1" applyFill="1" applyAlignment="1">
      <alignment vertical="top"/>
    </xf>
    <xf numFmtId="58" fontId="15" fillId="33" borderId="42" xfId="0" applyNumberFormat="1" applyFont="1" applyFill="1" applyBorder="1" applyAlignment="1">
      <alignment horizontal="left" vertical="center" indent="1"/>
    </xf>
    <xf numFmtId="58" fontId="15" fillId="33" borderId="14" xfId="0" applyNumberFormat="1" applyFont="1" applyFill="1" applyBorder="1" applyAlignment="1">
      <alignment horizontal="left" vertical="center" indent="1"/>
    </xf>
    <xf numFmtId="58" fontId="15" fillId="33" borderId="65" xfId="0" applyNumberFormat="1" applyFont="1" applyFill="1" applyBorder="1" applyAlignment="1">
      <alignment horizontal="left" vertical="center" indent="1"/>
    </xf>
    <xf numFmtId="0" fontId="6" fillId="33" borderId="0" xfId="0" applyFont="1" applyFill="1" applyBorder="1" applyAlignment="1">
      <alignment vertical="center"/>
    </xf>
    <xf numFmtId="0" fontId="39" fillId="33" borderId="48" xfId="0" applyFont="1" applyFill="1" applyBorder="1" applyAlignment="1">
      <alignment horizontal="left" vertical="center" indent="1"/>
    </xf>
    <xf numFmtId="0" fontId="0" fillId="33" borderId="0" xfId="0" applyFill="1" applyBorder="1" applyAlignment="1">
      <alignment vertical="center"/>
    </xf>
    <xf numFmtId="0" fontId="28" fillId="33" borderId="58" xfId="0" applyFont="1" applyFill="1" applyBorder="1" applyAlignment="1">
      <alignment horizontal="center" vertical="center"/>
    </xf>
    <xf numFmtId="0" fontId="28" fillId="33" borderId="15" xfId="0" applyFont="1" applyFill="1" applyBorder="1" applyAlignment="1">
      <alignment horizontal="center" vertical="center"/>
    </xf>
    <xf numFmtId="0" fontId="28" fillId="33" borderId="78"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1" xfId="0" applyFont="1" applyFill="1" applyBorder="1" applyAlignment="1">
      <alignment horizontal="center" vertical="center"/>
    </xf>
    <xf numFmtId="0" fontId="0" fillId="33" borderId="21" xfId="67" applyFill="1" applyBorder="1" applyAlignment="1" applyProtection="1">
      <alignment horizontal="center" vertical="center"/>
      <protection locked="0"/>
    </xf>
    <xf numFmtId="0" fontId="4" fillId="37" borderId="41" xfId="67" applyFont="1" applyFill="1" applyBorder="1" applyAlignment="1">
      <alignment vertical="center"/>
      <protection/>
    </xf>
    <xf numFmtId="0" fontId="4" fillId="37" borderId="12" xfId="67" applyFont="1" applyFill="1" applyBorder="1" applyAlignment="1">
      <alignment vertical="center"/>
      <protection/>
    </xf>
    <xf numFmtId="0" fontId="4" fillId="37" borderId="13" xfId="67" applyFont="1" applyFill="1" applyBorder="1" applyAlignment="1">
      <alignment vertical="center"/>
      <protection/>
    </xf>
    <xf numFmtId="0" fontId="4" fillId="37" borderId="42" xfId="67" applyFont="1" applyFill="1" applyBorder="1" applyAlignment="1">
      <alignment vertical="center"/>
      <protection/>
    </xf>
    <xf numFmtId="0" fontId="4" fillId="37" borderId="14" xfId="67" applyFont="1" applyFill="1" applyBorder="1" applyAlignment="1">
      <alignment vertical="center"/>
      <protection/>
    </xf>
    <xf numFmtId="0" fontId="4" fillId="37" borderId="11" xfId="67" applyFont="1" applyFill="1" applyBorder="1" applyAlignment="1">
      <alignment vertical="center"/>
      <protection/>
    </xf>
    <xf numFmtId="0" fontId="4" fillId="37" borderId="72" xfId="67" applyFont="1" applyFill="1" applyBorder="1" applyAlignment="1" applyProtection="1">
      <alignment horizontal="center" vertical="center" textRotation="255"/>
      <protection locked="0"/>
    </xf>
    <xf numFmtId="0" fontId="4" fillId="37" borderId="81" xfId="67" applyFont="1" applyFill="1" applyBorder="1" applyAlignment="1" applyProtection="1">
      <alignment horizontal="center" vertical="center" textRotation="255"/>
      <protection locked="0"/>
    </xf>
    <xf numFmtId="0" fontId="4" fillId="37" borderId="25" xfId="67" applyFont="1" applyFill="1" applyBorder="1" applyAlignment="1" applyProtection="1">
      <alignment horizontal="center" vertical="center" textRotation="255"/>
      <protection locked="0"/>
    </xf>
    <xf numFmtId="0" fontId="4" fillId="37" borderId="85" xfId="67" applyFont="1" applyFill="1" applyBorder="1" applyAlignment="1" applyProtection="1">
      <alignment horizontal="center" vertical="center" textRotation="255"/>
      <protection locked="0"/>
    </xf>
    <xf numFmtId="0" fontId="4" fillId="37" borderId="18" xfId="67" applyFont="1" applyFill="1" applyBorder="1" applyAlignment="1" applyProtection="1">
      <alignment horizontal="center" vertical="center" textRotation="255"/>
      <protection locked="0"/>
    </xf>
    <xf numFmtId="0" fontId="4" fillId="37" borderId="84" xfId="67" applyFont="1" applyFill="1" applyBorder="1" applyAlignment="1" applyProtection="1">
      <alignment horizontal="center" vertical="center" textRotation="255"/>
      <protection locked="0"/>
    </xf>
    <xf numFmtId="0" fontId="4" fillId="35" borderId="0" xfId="67" applyFont="1" applyFill="1" applyBorder="1" applyAlignment="1">
      <alignment horizontal="left" vertical="center"/>
      <protection/>
    </xf>
    <xf numFmtId="0" fontId="0" fillId="33" borderId="0" xfId="67" applyFill="1" applyBorder="1" applyAlignment="1" applyProtection="1">
      <alignment vertical="center"/>
      <protection locked="0"/>
    </xf>
    <xf numFmtId="178" fontId="40" fillId="33" borderId="74" xfId="67" applyNumberFormat="1" applyFont="1" applyFill="1" applyBorder="1" applyAlignment="1" applyProtection="1">
      <alignment horizontal="right" vertical="center" shrinkToFit="1"/>
      <protection locked="0"/>
    </xf>
    <xf numFmtId="178" fontId="40" fillId="33" borderId="10" xfId="67" applyNumberFormat="1" applyFont="1" applyFill="1" applyBorder="1" applyAlignment="1" applyProtection="1">
      <alignment vertical="center" shrinkToFit="1"/>
      <protection locked="0"/>
    </xf>
    <xf numFmtId="0" fontId="39" fillId="33" borderId="0" xfId="67" applyFont="1" applyFill="1" applyBorder="1" applyAlignment="1" applyProtection="1">
      <alignment horizontal="right" vertical="center"/>
      <protection locked="0"/>
    </xf>
    <xf numFmtId="0" fontId="4" fillId="33" borderId="0" xfId="67" applyFont="1" applyFill="1" applyBorder="1" applyAlignment="1" applyProtection="1">
      <alignment horizontal="right" vertical="center"/>
      <protection locked="0"/>
    </xf>
    <xf numFmtId="0" fontId="0" fillId="33" borderId="74" xfId="67" applyFont="1" applyFill="1" applyBorder="1" applyAlignment="1" applyProtection="1">
      <alignment horizontal="center" vertical="center"/>
      <protection locked="0"/>
    </xf>
    <xf numFmtId="0" fontId="4" fillId="35" borderId="0" xfId="67" applyFont="1" applyFill="1" applyBorder="1" applyAlignment="1" applyProtection="1">
      <alignment horizontal="center" vertical="center"/>
      <protection locked="0"/>
    </xf>
    <xf numFmtId="0" fontId="4" fillId="37" borderId="0" xfId="67" applyFont="1" applyFill="1" applyBorder="1" applyAlignment="1" applyProtection="1">
      <alignment horizontal="center" vertical="center" textRotation="255"/>
      <protection locked="0"/>
    </xf>
    <xf numFmtId="0" fontId="4" fillId="37" borderId="21" xfId="67" applyFont="1" applyFill="1" applyBorder="1" applyAlignment="1" applyProtection="1">
      <alignment horizontal="center" vertical="center" textRotation="255"/>
      <protection locked="0"/>
    </xf>
    <xf numFmtId="0" fontId="4" fillId="37" borderId="73" xfId="67" applyFont="1" applyFill="1" applyBorder="1" applyAlignment="1">
      <alignment vertical="center"/>
      <protection/>
    </xf>
    <xf numFmtId="0" fontId="0" fillId="37" borderId="74" xfId="0" applyFill="1" applyBorder="1" applyAlignment="1">
      <alignment vertical="center"/>
    </xf>
    <xf numFmtId="0" fontId="0" fillId="37" borderId="82" xfId="0" applyFill="1" applyBorder="1" applyAlignment="1">
      <alignment vertical="center"/>
    </xf>
    <xf numFmtId="0" fontId="0" fillId="37" borderId="26" xfId="0" applyFill="1" applyBorder="1" applyAlignment="1">
      <alignment vertical="center"/>
    </xf>
    <xf numFmtId="0" fontId="0" fillId="37" borderId="0" xfId="0" applyFill="1" applyBorder="1" applyAlignment="1">
      <alignment vertical="center"/>
    </xf>
    <xf numFmtId="0" fontId="0" fillId="37" borderId="85" xfId="0" applyFill="1" applyBorder="1" applyAlignment="1">
      <alignment vertical="center"/>
    </xf>
    <xf numFmtId="0" fontId="0" fillId="37" borderId="29" xfId="0" applyFill="1" applyBorder="1" applyAlignment="1">
      <alignment vertical="center"/>
    </xf>
    <xf numFmtId="0" fontId="0" fillId="37" borderId="21" xfId="0" applyFill="1" applyBorder="1" applyAlignment="1">
      <alignment vertical="center"/>
    </xf>
    <xf numFmtId="0" fontId="0" fillId="37" borderId="84" xfId="0" applyFill="1" applyBorder="1" applyAlignment="1">
      <alignment vertical="center"/>
    </xf>
    <xf numFmtId="0" fontId="0" fillId="37" borderId="76" xfId="0" applyFill="1" applyBorder="1" applyAlignment="1">
      <alignment vertical="center"/>
    </xf>
    <xf numFmtId="0" fontId="0" fillId="37" borderId="10" xfId="0" applyFill="1" applyBorder="1" applyAlignment="1">
      <alignment vertical="center"/>
    </xf>
    <xf numFmtId="0" fontId="0" fillId="37" borderId="83" xfId="0" applyFill="1" applyBorder="1" applyAlignment="1">
      <alignment vertical="center"/>
    </xf>
    <xf numFmtId="0" fontId="4" fillId="37" borderId="76" xfId="67" applyFont="1" applyFill="1" applyBorder="1" applyAlignment="1">
      <alignment vertical="center"/>
      <protection/>
    </xf>
    <xf numFmtId="0" fontId="4" fillId="37" borderId="41" xfId="67" applyFont="1" applyFill="1" applyBorder="1" applyAlignment="1">
      <alignment horizontal="left" vertical="center"/>
      <protection/>
    </xf>
    <xf numFmtId="0" fontId="4" fillId="37" borderId="12" xfId="67" applyFont="1" applyFill="1" applyBorder="1" applyAlignment="1">
      <alignment horizontal="left" vertical="center"/>
      <protection/>
    </xf>
    <xf numFmtId="0" fontId="4" fillId="37" borderId="13" xfId="67" applyFont="1" applyFill="1" applyBorder="1" applyAlignment="1">
      <alignment horizontal="left" vertical="center"/>
      <protection/>
    </xf>
    <xf numFmtId="180" fontId="0" fillId="33" borderId="10" xfId="67" applyNumberFormat="1" applyFont="1" applyFill="1" applyBorder="1" applyAlignment="1" applyProtection="1">
      <alignment vertical="center"/>
      <protection locked="0"/>
    </xf>
    <xf numFmtId="0" fontId="0" fillId="37" borderId="74" xfId="67" applyFont="1" applyFill="1" applyBorder="1" applyAlignment="1">
      <alignment horizontal="left" vertical="center"/>
      <protection/>
    </xf>
    <xf numFmtId="0" fontId="0" fillId="37" borderId="10" xfId="67" applyFont="1" applyFill="1" applyBorder="1" applyAlignment="1">
      <alignment horizontal="left" vertical="center"/>
      <protection/>
    </xf>
    <xf numFmtId="0" fontId="4" fillId="37" borderId="74" xfId="67" applyFont="1" applyFill="1" applyBorder="1" applyAlignment="1">
      <alignment vertical="center"/>
      <protection/>
    </xf>
    <xf numFmtId="0" fontId="4" fillId="37" borderId="10" xfId="67" applyFont="1" applyFill="1" applyBorder="1" applyAlignment="1">
      <alignment vertical="center"/>
      <protection/>
    </xf>
    <xf numFmtId="0" fontId="0" fillId="37" borderId="74" xfId="67" applyFont="1" applyFill="1" applyBorder="1" applyAlignment="1">
      <alignment vertical="center"/>
      <protection/>
    </xf>
    <xf numFmtId="0" fontId="0" fillId="37" borderId="10" xfId="67" applyFont="1" applyFill="1" applyBorder="1" applyAlignment="1">
      <alignment vertical="center"/>
      <protection/>
    </xf>
    <xf numFmtId="180" fontId="0" fillId="33" borderId="74" xfId="67" applyNumberFormat="1" applyFont="1" applyFill="1" applyBorder="1" applyAlignment="1" applyProtection="1">
      <alignment vertical="center"/>
      <protection locked="0"/>
    </xf>
    <xf numFmtId="0" fontId="4" fillId="35" borderId="0" xfId="67" applyFont="1" applyFill="1" applyBorder="1" applyAlignment="1">
      <alignment horizontal="center" vertical="center"/>
      <protection/>
    </xf>
    <xf numFmtId="0" fontId="1" fillId="37" borderId="56" xfId="67" applyFont="1" applyFill="1" applyBorder="1" applyAlignment="1">
      <alignment horizontal="center" vertical="center"/>
      <protection/>
    </xf>
    <xf numFmtId="0" fontId="1" fillId="37" borderId="53" xfId="67" applyFont="1" applyFill="1" applyBorder="1" applyAlignment="1">
      <alignment horizontal="center" vertical="center"/>
      <protection/>
    </xf>
    <xf numFmtId="0" fontId="1" fillId="37" borderId="54" xfId="67" applyFont="1" applyFill="1" applyBorder="1" applyAlignment="1">
      <alignment horizontal="center" vertical="center"/>
      <protection/>
    </xf>
    <xf numFmtId="0" fontId="4" fillId="37" borderId="72" xfId="67" applyFont="1" applyFill="1" applyBorder="1" applyAlignment="1" applyProtection="1">
      <alignment horizontal="center" vertical="center"/>
      <protection locked="0"/>
    </xf>
    <xf numFmtId="0" fontId="4" fillId="37" borderId="46" xfId="67" applyFont="1" applyFill="1" applyBorder="1" applyAlignment="1" applyProtection="1">
      <alignment horizontal="center" vertical="center"/>
      <protection locked="0"/>
    </xf>
    <xf numFmtId="0" fontId="4" fillId="37" borderId="81" xfId="67" applyFont="1" applyFill="1" applyBorder="1" applyAlignment="1" applyProtection="1">
      <alignment horizontal="center" vertical="center"/>
      <protection locked="0"/>
    </xf>
    <xf numFmtId="0" fontId="4" fillId="37" borderId="40" xfId="67" applyFont="1" applyFill="1" applyBorder="1" applyAlignment="1">
      <alignment vertical="center"/>
      <protection/>
    </xf>
    <xf numFmtId="0" fontId="4" fillId="37" borderId="15" xfId="67" applyFont="1" applyFill="1" applyBorder="1" applyAlignment="1">
      <alignment vertical="center"/>
      <protection/>
    </xf>
    <xf numFmtId="0" fontId="4" fillId="37" borderId="78" xfId="67" applyFont="1" applyFill="1" applyBorder="1" applyAlignment="1">
      <alignment vertical="center"/>
      <protection/>
    </xf>
    <xf numFmtId="0" fontId="4" fillId="37" borderId="74" xfId="67" applyFont="1" applyFill="1" applyBorder="1" applyAlignment="1">
      <alignment horizontal="left" vertical="center"/>
      <protection/>
    </xf>
    <xf numFmtId="0" fontId="4" fillId="37" borderId="10" xfId="67" applyFont="1" applyFill="1" applyBorder="1" applyAlignment="1">
      <alignment horizontal="left" vertical="center"/>
      <protection/>
    </xf>
    <xf numFmtId="178" fontId="40" fillId="33" borderId="74" xfId="67" applyNumberFormat="1" applyFont="1" applyFill="1" applyBorder="1" applyAlignment="1" applyProtection="1">
      <alignment vertical="center" shrinkToFit="1"/>
      <protection locked="0"/>
    </xf>
    <xf numFmtId="0" fontId="4" fillId="37" borderId="58" xfId="67" applyFont="1" applyFill="1" applyBorder="1" applyAlignment="1" applyProtection="1">
      <alignment horizontal="center" vertical="center"/>
      <protection locked="0"/>
    </xf>
    <xf numFmtId="0" fontId="4" fillId="37" borderId="15" xfId="67" applyFont="1" applyFill="1" applyBorder="1" applyAlignment="1" applyProtection="1">
      <alignment horizontal="center" vertical="center"/>
      <protection locked="0"/>
    </xf>
    <xf numFmtId="0" fontId="4" fillId="37" borderId="78" xfId="67" applyFont="1" applyFill="1" applyBorder="1" applyAlignment="1" applyProtection="1">
      <alignment horizontal="center" vertical="center"/>
      <protection locked="0"/>
    </xf>
    <xf numFmtId="0" fontId="4" fillId="37" borderId="61" xfId="67" applyFont="1" applyFill="1" applyBorder="1" applyAlignment="1" applyProtection="1">
      <alignment horizontal="center" vertical="center"/>
      <protection locked="0"/>
    </xf>
    <xf numFmtId="0" fontId="4" fillId="37" borderId="12" xfId="67" applyFont="1" applyFill="1" applyBorder="1" applyAlignment="1" applyProtection="1">
      <alignment horizontal="center" vertical="center"/>
      <protection locked="0"/>
    </xf>
    <xf numFmtId="0" fontId="4" fillId="37" borderId="13" xfId="67" applyFont="1" applyFill="1" applyBorder="1" applyAlignment="1" applyProtection="1">
      <alignment horizontal="center" vertical="center"/>
      <protection locked="0"/>
    </xf>
    <xf numFmtId="0" fontId="4" fillId="37" borderId="64" xfId="67" applyFont="1" applyFill="1" applyBorder="1" applyAlignment="1" applyProtection="1">
      <alignment horizontal="center" vertical="center"/>
      <protection locked="0"/>
    </xf>
    <xf numFmtId="0" fontId="4" fillId="37" borderId="14" xfId="67" applyFont="1" applyFill="1" applyBorder="1" applyAlignment="1" applyProtection="1">
      <alignment horizontal="center" vertical="center"/>
      <protection locked="0"/>
    </xf>
    <xf numFmtId="0" fontId="4" fillId="37" borderId="11" xfId="67" applyFont="1" applyFill="1" applyBorder="1" applyAlignment="1" applyProtection="1">
      <alignment horizontal="center" vertical="center"/>
      <protection locked="0"/>
    </xf>
    <xf numFmtId="0" fontId="0" fillId="33" borderId="0" xfId="67" applyFont="1" applyFill="1" applyBorder="1" applyAlignment="1" applyProtection="1">
      <alignment vertical="center"/>
      <protection locked="0"/>
    </xf>
    <xf numFmtId="0" fontId="23" fillId="33" borderId="10" xfId="67" applyFont="1" applyFill="1" applyBorder="1" applyAlignment="1" applyProtection="1">
      <alignment vertical="center"/>
      <protection locked="0"/>
    </xf>
    <xf numFmtId="178" fontId="40" fillId="33" borderId="12" xfId="67" applyNumberFormat="1" applyFont="1" applyFill="1" applyBorder="1" applyAlignment="1" applyProtection="1">
      <alignment vertical="center"/>
      <protection locked="0"/>
    </xf>
    <xf numFmtId="178" fontId="40" fillId="33" borderId="10" xfId="67" applyNumberFormat="1" applyFont="1" applyFill="1" applyBorder="1" applyAlignment="1" applyProtection="1">
      <alignment vertical="center"/>
      <protection locked="0"/>
    </xf>
    <xf numFmtId="178" fontId="40" fillId="33" borderId="12" xfId="67" applyNumberFormat="1" applyFont="1" applyFill="1" applyBorder="1" applyAlignment="1" applyProtection="1">
      <alignment horizontal="center" vertical="center"/>
      <protection locked="0"/>
    </xf>
    <xf numFmtId="0" fontId="0" fillId="35" borderId="0" xfId="67" applyFill="1" applyAlignment="1">
      <alignment vertical="center"/>
      <protection/>
    </xf>
    <xf numFmtId="0" fontId="4" fillId="37" borderId="83" xfId="67" applyFont="1" applyFill="1" applyBorder="1" applyAlignment="1">
      <alignment vertical="center"/>
      <protection/>
    </xf>
    <xf numFmtId="0" fontId="9" fillId="33" borderId="0" xfId="67" applyFont="1" applyFill="1" applyBorder="1" applyAlignment="1" applyProtection="1">
      <alignment vertical="center"/>
      <protection locked="0"/>
    </xf>
    <xf numFmtId="0" fontId="22" fillId="33" borderId="10" xfId="67" applyFont="1" applyFill="1" applyBorder="1" applyAlignment="1" applyProtection="1">
      <alignment vertical="center"/>
      <protection locked="0"/>
    </xf>
    <xf numFmtId="196" fontId="8" fillId="37" borderId="0" xfId="66" applyNumberFormat="1" applyFont="1" applyFill="1" applyAlignment="1">
      <alignment horizontal="left" vertical="center"/>
      <protection/>
    </xf>
    <xf numFmtId="0" fontId="1" fillId="37" borderId="56" xfId="66" applyFont="1" applyFill="1" applyBorder="1" applyAlignment="1">
      <alignment horizontal="center" vertical="center"/>
      <protection/>
    </xf>
    <xf numFmtId="0" fontId="1" fillId="37" borderId="53" xfId="66" applyFont="1" applyFill="1" applyBorder="1" applyAlignment="1">
      <alignment horizontal="center" vertical="center"/>
      <protection/>
    </xf>
    <xf numFmtId="0" fontId="1" fillId="37" borderId="54" xfId="66" applyFont="1" applyFill="1" applyBorder="1" applyAlignment="1">
      <alignment horizontal="center" vertical="center"/>
      <protection/>
    </xf>
    <xf numFmtId="0" fontId="0" fillId="40" borderId="21" xfId="65" applyFont="1" applyFill="1" applyBorder="1" applyAlignment="1">
      <alignment horizontal="center" vertical="top"/>
      <protection/>
    </xf>
    <xf numFmtId="0" fontId="4" fillId="40" borderId="91" xfId="65" applyFont="1" applyFill="1" applyBorder="1" applyAlignment="1">
      <alignment horizontal="center" vertical="center" textRotation="255"/>
      <protection/>
    </xf>
    <xf numFmtId="0" fontId="4" fillId="40" borderId="70" xfId="65" applyFont="1" applyFill="1" applyBorder="1" applyAlignment="1">
      <alignment horizontal="center" vertical="center" textRotation="255"/>
      <protection/>
    </xf>
    <xf numFmtId="0" fontId="4" fillId="40" borderId="71" xfId="65" applyFont="1" applyFill="1" applyBorder="1" applyAlignment="1">
      <alignment horizontal="center" vertical="center" textRotation="255"/>
      <protection/>
    </xf>
    <xf numFmtId="0" fontId="4" fillId="40" borderId="47" xfId="65" applyFont="1" applyFill="1" applyBorder="1" applyAlignment="1">
      <alignment horizontal="center" vertical="center" textRotation="255"/>
      <protection/>
    </xf>
    <xf numFmtId="0" fontId="4" fillId="40" borderId="47" xfId="65" applyFont="1" applyFill="1" applyBorder="1" applyAlignment="1">
      <alignment horizontal="center" vertical="center"/>
      <protection/>
    </xf>
    <xf numFmtId="0" fontId="4" fillId="40" borderId="78" xfId="65" applyFont="1" applyFill="1" applyBorder="1" applyAlignment="1">
      <alignment horizontal="center" vertical="center"/>
      <protection/>
    </xf>
    <xf numFmtId="0" fontId="4" fillId="40" borderId="48" xfId="65" applyFont="1" applyFill="1" applyBorder="1" applyAlignment="1">
      <alignment horizontal="center" vertical="center"/>
      <protection/>
    </xf>
    <xf numFmtId="0" fontId="4" fillId="40" borderId="40" xfId="65" applyFont="1" applyFill="1" applyBorder="1" applyAlignment="1">
      <alignment horizontal="center" vertical="center"/>
      <protection/>
    </xf>
    <xf numFmtId="0" fontId="4" fillId="40" borderId="49" xfId="65" applyFont="1" applyFill="1" applyBorder="1" applyAlignment="1">
      <alignment horizontal="center" vertical="center"/>
      <protection/>
    </xf>
    <xf numFmtId="176" fontId="4" fillId="40" borderId="64" xfId="65" applyNumberFormat="1" applyFont="1" applyFill="1" applyBorder="1" applyAlignment="1">
      <alignment horizontal="center" vertical="center"/>
      <protection/>
    </xf>
    <xf numFmtId="176" fontId="4" fillId="40" borderId="11" xfId="65" applyNumberFormat="1" applyFont="1" applyFill="1" applyBorder="1" applyAlignment="1">
      <alignment horizontal="center" vertical="center"/>
      <protection/>
    </xf>
    <xf numFmtId="176" fontId="4" fillId="40" borderId="42" xfId="65" applyNumberFormat="1" applyFont="1" applyFill="1" applyBorder="1" applyAlignment="1">
      <alignment horizontal="center" vertical="center"/>
      <protection/>
    </xf>
    <xf numFmtId="176" fontId="4" fillId="40" borderId="65" xfId="65" applyNumberFormat="1" applyFont="1" applyFill="1" applyBorder="1" applyAlignment="1">
      <alignment horizontal="center" vertical="center"/>
      <protection/>
    </xf>
    <xf numFmtId="0" fontId="1" fillId="48" borderId="0" xfId="66" applyFont="1" applyFill="1" applyAlignment="1">
      <alignment horizontal="center" vertical="center" wrapText="1"/>
      <protection/>
    </xf>
    <xf numFmtId="0" fontId="4" fillId="37" borderId="18" xfId="66" applyFont="1" applyFill="1" applyBorder="1" applyAlignment="1">
      <alignment horizontal="center" vertical="center"/>
      <protection/>
    </xf>
    <xf numFmtId="0" fontId="4" fillId="37" borderId="20" xfId="66" applyFont="1" applyFill="1" applyBorder="1" applyAlignment="1">
      <alignment horizontal="center" vertical="center"/>
      <protection/>
    </xf>
    <xf numFmtId="0" fontId="4" fillId="37" borderId="58" xfId="66" applyFont="1" applyFill="1" applyBorder="1" applyAlignment="1">
      <alignment horizontal="center" vertical="center"/>
      <protection/>
    </xf>
    <xf numFmtId="0" fontId="4" fillId="37" borderId="61" xfId="66" applyFont="1" applyFill="1" applyBorder="1" applyAlignment="1">
      <alignment horizontal="center" vertical="center"/>
      <protection/>
    </xf>
    <xf numFmtId="0" fontId="4" fillId="37" borderId="64" xfId="66" applyFont="1" applyFill="1" applyBorder="1" applyAlignment="1">
      <alignment horizontal="center" vertical="center"/>
      <protection/>
    </xf>
    <xf numFmtId="176" fontId="4" fillId="37" borderId="59" xfId="66" applyNumberFormat="1" applyFont="1" applyFill="1" applyBorder="1" applyAlignment="1">
      <alignment horizontal="center" vertical="center" wrapText="1"/>
      <protection/>
    </xf>
    <xf numFmtId="176" fontId="4" fillId="37" borderId="62" xfId="66" applyNumberFormat="1" applyFont="1" applyFill="1" applyBorder="1" applyAlignment="1">
      <alignment horizontal="center" vertical="center" wrapText="1"/>
      <protection/>
    </xf>
    <xf numFmtId="176" fontId="4" fillId="37" borderId="65" xfId="66" applyNumberFormat="1" applyFont="1" applyFill="1" applyBorder="1" applyAlignment="1">
      <alignment horizontal="center" vertical="center" wrapText="1"/>
      <protection/>
    </xf>
    <xf numFmtId="176" fontId="4" fillId="37" borderId="59" xfId="66" applyNumberFormat="1" applyFont="1" applyFill="1" applyBorder="1" applyAlignment="1">
      <alignment horizontal="center" vertical="center"/>
      <protection/>
    </xf>
    <xf numFmtId="176" fontId="4" fillId="37" borderId="62" xfId="66" applyNumberFormat="1" applyFont="1" applyFill="1" applyBorder="1" applyAlignment="1">
      <alignment horizontal="center" vertical="center"/>
      <protection/>
    </xf>
    <xf numFmtId="176" fontId="4" fillId="37" borderId="65" xfId="66" applyNumberFormat="1" applyFont="1" applyFill="1" applyBorder="1" applyAlignment="1">
      <alignment horizontal="center" vertical="center"/>
      <protection/>
    </xf>
    <xf numFmtId="0" fontId="1" fillId="37" borderId="21" xfId="66" applyFont="1" applyFill="1" applyBorder="1" applyAlignment="1">
      <alignment horizontal="center" vertical="center"/>
      <protection/>
    </xf>
    <xf numFmtId="0" fontId="4" fillId="37" borderId="79" xfId="66" applyFont="1" applyFill="1" applyBorder="1" applyAlignment="1">
      <alignment horizontal="center" vertical="center"/>
      <protection/>
    </xf>
    <xf numFmtId="176" fontId="4" fillId="37" borderId="77" xfId="66" applyNumberFormat="1" applyFont="1" applyFill="1" applyBorder="1" applyAlignment="1">
      <alignment horizontal="center" vertical="center"/>
      <protection/>
    </xf>
    <xf numFmtId="176" fontId="4" fillId="37" borderId="75" xfId="66" applyNumberFormat="1" applyFont="1" applyFill="1" applyBorder="1" applyAlignment="1">
      <alignment horizontal="center" vertical="center"/>
      <protection/>
    </xf>
    <xf numFmtId="0" fontId="4" fillId="37" borderId="90" xfId="66" applyFont="1" applyFill="1" applyBorder="1" applyAlignment="1">
      <alignment horizontal="center" vertical="center"/>
      <protection/>
    </xf>
    <xf numFmtId="0" fontId="1" fillId="40" borderId="56" xfId="61" applyFont="1" applyFill="1" applyBorder="1" applyAlignment="1" applyProtection="1">
      <alignment horizontal="center" vertical="center"/>
      <protection/>
    </xf>
    <xf numFmtId="0" fontId="1" fillId="40" borderId="53" xfId="61" applyFont="1" applyFill="1" applyBorder="1" applyAlignment="1" applyProtection="1">
      <alignment horizontal="center" vertical="center"/>
      <protection/>
    </xf>
    <xf numFmtId="0" fontId="1" fillId="40" borderId="54" xfId="61" applyFont="1" applyFill="1" applyBorder="1" applyAlignment="1" applyProtection="1">
      <alignment horizontal="center" vertical="center"/>
      <protection/>
    </xf>
    <xf numFmtId="0" fontId="34" fillId="37" borderId="0" xfId="61" applyFont="1" applyFill="1" applyBorder="1" applyAlignment="1">
      <alignment horizontal="center" vertical="center"/>
      <protection/>
    </xf>
    <xf numFmtId="0" fontId="16" fillId="34" borderId="0" xfId="0" applyFont="1" applyFill="1" applyAlignment="1">
      <alignment horizontal="center" vertical="center"/>
    </xf>
    <xf numFmtId="0" fontId="17" fillId="34" borderId="0" xfId="0" applyFont="1" applyFill="1" applyAlignment="1">
      <alignment horizontal="center" vertical="center"/>
    </xf>
    <xf numFmtId="0" fontId="1" fillId="34" borderId="56" xfId="0" applyFont="1" applyFill="1" applyBorder="1" applyAlignment="1">
      <alignment horizontal="center" vertical="center"/>
    </xf>
    <xf numFmtId="0" fontId="1" fillId="34" borderId="53" xfId="0" applyFont="1" applyFill="1" applyBorder="1" applyAlignment="1">
      <alignment horizontal="center" vertical="center"/>
    </xf>
    <xf numFmtId="0" fontId="1" fillId="34" borderId="54" xfId="0" applyFont="1" applyFill="1" applyBorder="1" applyAlignment="1">
      <alignment horizontal="center" vertical="center"/>
    </xf>
    <xf numFmtId="0" fontId="1" fillId="33" borderId="16" xfId="68" applyFont="1" applyFill="1" applyBorder="1" applyAlignment="1">
      <alignment horizontal="center" vertical="center" textRotation="180"/>
      <protection/>
    </xf>
    <xf numFmtId="0" fontId="1" fillId="33" borderId="89" xfId="68" applyFont="1" applyFill="1" applyBorder="1" applyAlignment="1">
      <alignment horizontal="center" vertical="center" textRotation="180"/>
      <protection/>
    </xf>
    <xf numFmtId="0" fontId="1" fillId="33" borderId="17" xfId="68" applyFont="1" applyFill="1" applyBorder="1" applyAlignment="1">
      <alignment horizontal="center" vertical="center" textRotation="180"/>
      <protection/>
    </xf>
    <xf numFmtId="2" fontId="0" fillId="33" borderId="64" xfId="0" applyNumberFormat="1" applyFont="1" applyFill="1" applyBorder="1" applyAlignment="1">
      <alignment horizontal="right" vertical="center"/>
    </xf>
    <xf numFmtId="2" fontId="0" fillId="33" borderId="65" xfId="0" applyNumberFormat="1" applyFont="1" applyFill="1" applyBorder="1" applyAlignment="1">
      <alignment horizontal="right" vertical="center"/>
    </xf>
    <xf numFmtId="2" fontId="0" fillId="33" borderId="90" xfId="0" applyNumberFormat="1" applyFont="1" applyFill="1" applyBorder="1" applyAlignment="1">
      <alignment horizontal="right" vertical="center"/>
    </xf>
    <xf numFmtId="2" fontId="0" fillId="33" borderId="75" xfId="0" applyNumberFormat="1" applyFont="1" applyFill="1" applyBorder="1" applyAlignment="1">
      <alignment horizontal="right" vertical="center"/>
    </xf>
    <xf numFmtId="2" fontId="0" fillId="33" borderId="56" xfId="49" applyNumberFormat="1" applyFont="1" applyFill="1" applyBorder="1" applyAlignment="1">
      <alignment horizontal="right" vertical="center"/>
    </xf>
    <xf numFmtId="2" fontId="0" fillId="33" borderId="54" xfId="49" applyNumberFormat="1" applyFont="1" applyFill="1" applyBorder="1" applyAlignment="1">
      <alignment horizontal="right" vertical="center"/>
    </xf>
    <xf numFmtId="2" fontId="0" fillId="33" borderId="61" xfId="0" applyNumberFormat="1" applyFont="1" applyFill="1" applyBorder="1" applyAlignment="1">
      <alignment horizontal="right" vertical="center"/>
    </xf>
    <xf numFmtId="2" fontId="0" fillId="33" borderId="62" xfId="0" applyNumberFormat="1" applyFont="1" applyFill="1" applyBorder="1" applyAlignment="1">
      <alignment horizontal="right" vertical="center"/>
    </xf>
    <xf numFmtId="2" fontId="0" fillId="33" borderId="56" xfId="0" applyNumberFormat="1" applyFont="1" applyFill="1" applyBorder="1" applyAlignment="1">
      <alignment horizontal="center" vertical="center"/>
    </xf>
    <xf numFmtId="2" fontId="0" fillId="33" borderId="54" xfId="0" applyNumberFormat="1" applyFont="1" applyFill="1" applyBorder="1" applyAlignment="1">
      <alignment horizontal="center" vertical="center"/>
    </xf>
    <xf numFmtId="2" fontId="0" fillId="33" borderId="58" xfId="49" applyNumberFormat="1" applyFont="1" applyFill="1" applyBorder="1" applyAlignment="1">
      <alignment horizontal="right" vertical="center"/>
    </xf>
    <xf numFmtId="2" fontId="0" fillId="33" borderId="59" xfId="49" applyNumberFormat="1" applyFont="1" applyFill="1" applyBorder="1" applyAlignment="1">
      <alignment horizontal="right" vertical="center"/>
    </xf>
    <xf numFmtId="2" fontId="0" fillId="33" borderId="58" xfId="0" applyNumberFormat="1" applyFont="1" applyFill="1" applyBorder="1" applyAlignment="1">
      <alignment horizontal="right" vertical="center"/>
    </xf>
    <xf numFmtId="2" fontId="0" fillId="33" borderId="59" xfId="0" applyNumberFormat="1" applyFont="1" applyFill="1" applyBorder="1" applyAlignment="1">
      <alignment horizontal="right" vertical="center"/>
    </xf>
    <xf numFmtId="0" fontId="0" fillId="33" borderId="56" xfId="0" applyFont="1" applyFill="1" applyBorder="1" applyAlignment="1">
      <alignment horizontal="center" vertical="center"/>
    </xf>
    <xf numFmtId="0" fontId="0" fillId="33" borderId="54" xfId="0" applyFont="1" applyFill="1" applyBorder="1" applyAlignment="1">
      <alignment horizontal="center" vertical="center"/>
    </xf>
    <xf numFmtId="0" fontId="4" fillId="0" borderId="29" xfId="64" applyBorder="1" applyAlignment="1">
      <alignment horizontal="center" vertical="center"/>
      <protection/>
    </xf>
    <xf numFmtId="0" fontId="4" fillId="0" borderId="84" xfId="64" applyBorder="1" applyAlignment="1">
      <alignment horizontal="center" vertical="center"/>
      <protection/>
    </xf>
    <xf numFmtId="0" fontId="4" fillId="0" borderId="20" xfId="64" applyBorder="1" applyAlignment="1">
      <alignment horizontal="center" vertical="center"/>
      <protection/>
    </xf>
    <xf numFmtId="0" fontId="4" fillId="0" borderId="26" xfId="64" applyBorder="1" applyAlignment="1">
      <alignment horizontal="center" vertical="center"/>
      <protection/>
    </xf>
    <xf numFmtId="0" fontId="4" fillId="0" borderId="85" xfId="64" applyBorder="1" applyAlignment="1">
      <alignment horizontal="center" vertical="center"/>
      <protection/>
    </xf>
    <xf numFmtId="0" fontId="4" fillId="0" borderId="19" xfId="64" applyBorder="1" applyAlignment="1">
      <alignment horizontal="center" vertical="center"/>
      <protection/>
    </xf>
    <xf numFmtId="1" fontId="4" fillId="0" borderId="26" xfId="64" applyNumberFormat="1" applyBorder="1" applyAlignment="1">
      <alignment horizontal="center" vertical="center"/>
      <protection/>
    </xf>
    <xf numFmtId="1" fontId="4" fillId="0" borderId="19" xfId="64" applyNumberFormat="1" applyBorder="1" applyAlignment="1">
      <alignment horizontal="center" vertical="center"/>
      <protection/>
    </xf>
    <xf numFmtId="0" fontId="4" fillId="0" borderId="108" xfId="64" applyBorder="1" applyAlignment="1">
      <alignment horizontal="center" vertical="center"/>
      <protection/>
    </xf>
    <xf numFmtId="0" fontId="4" fillId="0" borderId="109" xfId="64" applyBorder="1" applyAlignment="1">
      <alignment horizontal="center" vertical="center"/>
      <protection/>
    </xf>
    <xf numFmtId="0" fontId="4" fillId="0" borderId="28" xfId="64" applyBorder="1" applyAlignment="1">
      <alignment horizontal="center" vertical="center"/>
      <protection/>
    </xf>
    <xf numFmtId="0" fontId="4" fillId="0" borderId="110" xfId="64" applyBorder="1" applyAlignment="1">
      <alignment horizontal="center" vertical="center"/>
      <protection/>
    </xf>
    <xf numFmtId="0" fontId="4" fillId="0" borderId="111" xfId="64" applyBorder="1" applyAlignment="1">
      <alignment horizontal="center" vertical="center"/>
      <protection/>
    </xf>
    <xf numFmtId="0" fontId="4" fillId="0" borderId="98" xfId="64" applyBorder="1" applyAlignment="1">
      <alignment horizontal="center" vertical="center"/>
      <protection/>
    </xf>
    <xf numFmtId="0" fontId="4" fillId="0" borderId="23" xfId="64" applyFont="1" applyBorder="1" applyAlignment="1">
      <alignment horizontal="center" vertical="center"/>
      <protection/>
    </xf>
    <xf numFmtId="0" fontId="4" fillId="0" borderId="69" xfId="64" applyBorder="1" applyAlignment="1">
      <alignment horizontal="center" vertical="center"/>
      <protection/>
    </xf>
    <xf numFmtId="0" fontId="4" fillId="0" borderId="92" xfId="64" applyBorder="1" applyAlignment="1">
      <alignment horizontal="center" vertical="center"/>
      <protection/>
    </xf>
    <xf numFmtId="0" fontId="4" fillId="0" borderId="72" xfId="64" applyBorder="1" applyAlignment="1">
      <alignment horizontal="center" vertical="center"/>
      <protection/>
    </xf>
    <xf numFmtId="0" fontId="4" fillId="0" borderId="46" xfId="64" applyBorder="1" applyAlignment="1">
      <alignment horizontal="center" vertical="center"/>
      <protection/>
    </xf>
    <xf numFmtId="0" fontId="4" fillId="0" borderId="43" xfId="64" applyBorder="1" applyAlignment="1">
      <alignment horizontal="center" vertical="center"/>
      <protection/>
    </xf>
    <xf numFmtId="0" fontId="4" fillId="0" borderId="18" xfId="64" applyBorder="1" applyAlignment="1">
      <alignment horizontal="center" vertical="center"/>
      <protection/>
    </xf>
    <xf numFmtId="0" fontId="4" fillId="0" borderId="21" xfId="64" applyBorder="1" applyAlignment="1">
      <alignment horizontal="center" vertical="center"/>
      <protection/>
    </xf>
    <xf numFmtId="185" fontId="4" fillId="0" borderId="112" xfId="64" applyNumberFormat="1" applyBorder="1" applyAlignment="1">
      <alignment horizontal="center" vertical="center"/>
      <protection/>
    </xf>
    <xf numFmtId="185" fontId="4" fillId="0" borderId="51" xfId="64" applyNumberFormat="1" applyBorder="1" applyAlignment="1">
      <alignment horizontal="center" vertical="center"/>
      <protection/>
    </xf>
    <xf numFmtId="185" fontId="4" fillId="0" borderId="113" xfId="64" applyNumberFormat="1" applyBorder="1" applyAlignment="1">
      <alignment horizontal="center" vertical="center"/>
      <protection/>
    </xf>
    <xf numFmtId="185" fontId="4" fillId="0" borderId="52" xfId="64" applyNumberFormat="1" applyBorder="1" applyAlignment="1">
      <alignment horizontal="center" vertical="center"/>
      <protection/>
    </xf>
    <xf numFmtId="0" fontId="4" fillId="0" borderId="23" xfId="64" applyBorder="1" applyAlignment="1">
      <alignment horizontal="center" vertical="center"/>
      <protection/>
    </xf>
    <xf numFmtId="0" fontId="4" fillId="0" borderId="16" xfId="64" applyBorder="1" applyAlignment="1">
      <alignment horizontal="center" vertical="center"/>
      <protection/>
    </xf>
    <xf numFmtId="0" fontId="4" fillId="0" borderId="17" xfId="64" applyBorder="1" applyAlignment="1">
      <alignment horizontal="center" vertical="center"/>
      <protection/>
    </xf>
    <xf numFmtId="182" fontId="15" fillId="0" borderId="46" xfId="64" applyNumberFormat="1" applyFont="1" applyBorder="1">
      <alignment vertical="center"/>
      <protection/>
    </xf>
    <xf numFmtId="182" fontId="15" fillId="0" borderId="21" xfId="64" applyNumberFormat="1" applyFont="1" applyBorder="1">
      <alignment vertical="center"/>
      <protection/>
    </xf>
    <xf numFmtId="183" fontId="15" fillId="0" borderId="43" xfId="64" applyNumberFormat="1" applyFont="1" applyBorder="1">
      <alignment vertical="center"/>
      <protection/>
    </xf>
    <xf numFmtId="183" fontId="15" fillId="0" borderId="20" xfId="64" applyNumberFormat="1" applyFont="1" applyBorder="1">
      <alignment vertical="center"/>
      <protection/>
    </xf>
    <xf numFmtId="0" fontId="4" fillId="0" borderId="16" xfId="64" applyFont="1" applyBorder="1" applyAlignment="1">
      <alignment horizontal="center" vertical="center"/>
      <protection/>
    </xf>
    <xf numFmtId="185" fontId="4" fillId="0" borderId="114" xfId="64" applyNumberFormat="1" applyBorder="1" applyAlignment="1">
      <alignment horizontal="center" vertical="center"/>
      <protection/>
    </xf>
    <xf numFmtId="185" fontId="4" fillId="0" borderId="50" xfId="64" applyNumberFormat="1" applyBorder="1" applyAlignment="1">
      <alignment horizontal="center" vertical="center"/>
      <protection/>
    </xf>
    <xf numFmtId="187" fontId="4" fillId="0" borderId="18" xfId="64" applyNumberFormat="1" applyFont="1" applyBorder="1" applyAlignment="1">
      <alignment horizontal="center" vertical="center"/>
      <protection/>
    </xf>
    <xf numFmtId="187" fontId="4" fillId="0" borderId="20" xfId="64" applyNumberFormat="1" applyFont="1" applyBorder="1" applyAlignment="1">
      <alignment horizontal="center" vertical="center"/>
      <protection/>
    </xf>
    <xf numFmtId="0" fontId="1" fillId="0" borderId="16" xfId="68" applyFont="1" applyBorder="1" applyAlignment="1">
      <alignment horizontal="center" vertical="center" textRotation="180"/>
      <protection/>
    </xf>
    <xf numFmtId="0" fontId="1" fillId="0" borderId="89" xfId="68" applyFont="1" applyBorder="1" applyAlignment="1">
      <alignment horizontal="center" vertical="center" textRotation="180"/>
      <protection/>
    </xf>
    <xf numFmtId="0" fontId="1" fillId="0" borderId="17" xfId="68" applyFont="1" applyBorder="1" applyAlignment="1">
      <alignment horizontal="center" vertical="center" textRotation="180"/>
      <protection/>
    </xf>
    <xf numFmtId="0" fontId="4" fillId="0" borderId="16" xfId="64" applyBorder="1" applyAlignment="1">
      <alignment vertical="center" textRotation="255"/>
      <protection/>
    </xf>
    <xf numFmtId="0" fontId="4" fillId="0" borderId="89" xfId="64" applyBorder="1" applyAlignment="1">
      <alignment vertical="center" textRotation="255"/>
      <protection/>
    </xf>
    <xf numFmtId="0" fontId="4" fillId="0" borderId="17" xfId="64" applyBorder="1" applyAlignment="1">
      <alignment vertical="center" textRotation="255"/>
      <protection/>
    </xf>
    <xf numFmtId="0" fontId="4" fillId="0" borderId="58" xfId="64" applyFont="1" applyBorder="1" applyAlignment="1">
      <alignment horizontal="center" vertical="center"/>
      <protection/>
    </xf>
    <xf numFmtId="0" fontId="4" fillId="0" borderId="15" xfId="64" applyBorder="1" applyAlignment="1">
      <alignment horizontal="center" vertical="center"/>
      <protection/>
    </xf>
    <xf numFmtId="0" fontId="4" fillId="0" borderId="59" xfId="64" applyBorder="1" applyAlignment="1">
      <alignment horizontal="center" vertical="center"/>
      <protection/>
    </xf>
    <xf numFmtId="2" fontId="4" fillId="0" borderId="32" xfId="64" applyNumberFormat="1" applyBorder="1" applyAlignment="1">
      <alignment horizontal="center" vertical="center"/>
      <protection/>
    </xf>
    <xf numFmtId="0" fontId="4" fillId="0" borderId="32" xfId="64" applyBorder="1" applyAlignment="1">
      <alignment horizontal="center" vertical="center"/>
      <protection/>
    </xf>
    <xf numFmtId="2" fontId="4" fillId="0" borderId="33" xfId="64" applyNumberFormat="1" applyBorder="1" applyAlignment="1">
      <alignment horizontal="center" vertical="center"/>
      <protection/>
    </xf>
    <xf numFmtId="0" fontId="4" fillId="0" borderId="33" xfId="64" applyBorder="1" applyAlignment="1">
      <alignment horizontal="center" vertical="center"/>
      <protection/>
    </xf>
    <xf numFmtId="1" fontId="4" fillId="0" borderId="33" xfId="64" applyNumberFormat="1" applyBorder="1" applyAlignment="1">
      <alignment horizontal="center" vertical="center"/>
      <protection/>
    </xf>
    <xf numFmtId="1" fontId="4" fillId="0" borderId="32" xfId="64" applyNumberFormat="1" applyBorder="1" applyAlignment="1">
      <alignment horizontal="center" vertical="center"/>
      <protection/>
    </xf>
    <xf numFmtId="1" fontId="4" fillId="0" borderId="31" xfId="64" applyNumberFormat="1" applyBorder="1" applyAlignment="1">
      <alignment horizontal="center" vertical="center"/>
      <protection/>
    </xf>
    <xf numFmtId="0" fontId="4" fillId="0" borderId="0" xfId="64" applyFont="1" applyAlignment="1">
      <alignment horizontal="right" vertical="center"/>
      <protection/>
    </xf>
    <xf numFmtId="0" fontId="4" fillId="0" borderId="0" xfId="64" applyAlignment="1">
      <alignment horizontal="right" vertical="center"/>
      <protection/>
    </xf>
    <xf numFmtId="0" fontId="4" fillId="0" borderId="115" xfId="64" applyBorder="1" applyAlignment="1">
      <alignment horizontal="center" vertical="center"/>
      <protection/>
    </xf>
    <xf numFmtId="0" fontId="4" fillId="0" borderId="116" xfId="64" applyBorder="1" applyAlignment="1">
      <alignment horizontal="center" vertical="center"/>
      <protection/>
    </xf>
    <xf numFmtId="0" fontId="4" fillId="0" borderId="117" xfId="64" applyBorder="1" applyAlignment="1">
      <alignment horizontal="center" vertical="center"/>
      <protection/>
    </xf>
    <xf numFmtId="0" fontId="4" fillId="0" borderId="50" xfId="64" applyBorder="1" applyAlignment="1">
      <alignment horizontal="center" vertical="center"/>
      <protection/>
    </xf>
    <xf numFmtId="2" fontId="4" fillId="0" borderId="31" xfId="64" applyNumberFormat="1" applyBorder="1" applyAlignment="1">
      <alignment horizontal="center" vertical="center"/>
      <protection/>
    </xf>
    <xf numFmtId="0" fontId="4" fillId="0" borderId="31" xfId="64" applyBorder="1" applyAlignment="1">
      <alignment horizontal="center" vertical="center"/>
      <protection/>
    </xf>
    <xf numFmtId="1" fontId="4" fillId="0" borderId="30" xfId="64" applyNumberFormat="1" applyBorder="1" applyAlignment="1">
      <alignment horizontal="center" vertical="center"/>
      <protection/>
    </xf>
    <xf numFmtId="2" fontId="4" fillId="0" borderId="30" xfId="64" applyNumberFormat="1" applyBorder="1" applyAlignment="1">
      <alignment horizontal="center" vertical="center"/>
      <protection/>
    </xf>
    <xf numFmtId="0" fontId="4" fillId="0" borderId="30" xfId="64" applyBorder="1" applyAlignment="1">
      <alignment horizontal="center" vertical="center"/>
      <protection/>
    </xf>
    <xf numFmtId="0" fontId="4" fillId="0" borderId="35" xfId="64" applyBorder="1" applyAlignment="1">
      <alignment horizontal="center" vertical="center"/>
      <protection/>
    </xf>
    <xf numFmtId="0" fontId="4" fillId="0" borderId="0" xfId="64" applyFont="1">
      <alignment vertical="center"/>
      <protection/>
    </xf>
    <xf numFmtId="0" fontId="4" fillId="0" borderId="0" xfId="64">
      <alignment vertical="center"/>
      <protection/>
    </xf>
    <xf numFmtId="0" fontId="4" fillId="0" borderId="35" xfId="64" applyFont="1" applyBorder="1" applyAlignment="1">
      <alignment horizontal="center" vertical="center"/>
      <protection/>
    </xf>
    <xf numFmtId="190" fontId="15" fillId="0" borderId="0" xfId="64" applyNumberFormat="1" applyFont="1" applyAlignment="1">
      <alignment horizontal="right"/>
      <protection/>
    </xf>
    <xf numFmtId="0" fontId="1" fillId="33" borderId="41" xfId="63" applyFont="1" applyFill="1" applyBorder="1" applyAlignment="1">
      <alignment horizontal="center" vertical="center"/>
      <protection/>
    </xf>
    <xf numFmtId="0" fontId="1" fillId="33" borderId="12" xfId="63" applyFont="1" applyFill="1" applyBorder="1" applyAlignment="1">
      <alignment horizontal="center" vertical="center"/>
      <protection/>
    </xf>
    <xf numFmtId="0" fontId="1" fillId="33" borderId="13" xfId="63" applyFont="1" applyFill="1" applyBorder="1" applyAlignment="1">
      <alignment horizontal="center" vertical="center"/>
      <protection/>
    </xf>
    <xf numFmtId="191" fontId="27" fillId="33" borderId="0" xfId="63" applyNumberFormat="1" applyFont="1" applyFill="1" applyAlignment="1">
      <alignment vertical="center"/>
      <protection/>
    </xf>
    <xf numFmtId="0" fontId="25" fillId="33" borderId="0" xfId="63" applyFont="1" applyFill="1" applyAlignment="1">
      <alignment horizontal="center" vertical="center"/>
      <protection/>
    </xf>
    <xf numFmtId="0" fontId="10" fillId="33" borderId="0" xfId="63" applyFont="1" applyFill="1" applyAlignment="1">
      <alignment horizontal="distributed"/>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4 耐震診断シート" xfId="61"/>
    <cellStyle name="標準_6ww_v0106" xfId="62"/>
    <cellStyle name="標準_CB壁量" xfId="63"/>
    <cellStyle name="標準_RC耐震診断（1次）計算書" xfId="64"/>
    <cellStyle name="標準_形状指標 経年指標" xfId="65"/>
    <cellStyle name="標準_真コンさん" xfId="66"/>
    <cellStyle name="標準_報告書" xfId="67"/>
    <cellStyle name="標準_面積表" xfId="68"/>
    <cellStyle name="Followed Hyperlink" xfId="69"/>
    <cellStyle name="良い" xfId="70"/>
  </cellStyles>
  <dxfs count="4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patternType="solid">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20</xdr:row>
      <xdr:rowOff>66675</xdr:rowOff>
    </xdr:from>
    <xdr:to>
      <xdr:col>13</xdr:col>
      <xdr:colOff>57150</xdr:colOff>
      <xdr:row>20</xdr:row>
      <xdr:rowOff>228600</xdr:rowOff>
    </xdr:to>
    <xdr:sp>
      <xdr:nvSpPr>
        <xdr:cNvPr id="1" name="Oval 6"/>
        <xdr:cNvSpPr>
          <a:spLocks/>
        </xdr:cNvSpPr>
      </xdr:nvSpPr>
      <xdr:spPr>
        <a:xfrm>
          <a:off x="2009775" y="4324350"/>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21</xdr:row>
      <xdr:rowOff>66675</xdr:rowOff>
    </xdr:from>
    <xdr:to>
      <xdr:col>13</xdr:col>
      <xdr:colOff>66675</xdr:colOff>
      <xdr:row>21</xdr:row>
      <xdr:rowOff>228600</xdr:rowOff>
    </xdr:to>
    <xdr:sp>
      <xdr:nvSpPr>
        <xdr:cNvPr id="2" name="Oval 7"/>
        <xdr:cNvSpPr>
          <a:spLocks/>
        </xdr:cNvSpPr>
      </xdr:nvSpPr>
      <xdr:spPr>
        <a:xfrm>
          <a:off x="2019300" y="4600575"/>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20</xdr:row>
      <xdr:rowOff>66675</xdr:rowOff>
    </xdr:from>
    <xdr:to>
      <xdr:col>30</xdr:col>
      <xdr:colOff>76200</xdr:colOff>
      <xdr:row>20</xdr:row>
      <xdr:rowOff>228600</xdr:rowOff>
    </xdr:to>
    <xdr:sp>
      <xdr:nvSpPr>
        <xdr:cNvPr id="3" name="Oval 8"/>
        <xdr:cNvSpPr>
          <a:spLocks/>
        </xdr:cNvSpPr>
      </xdr:nvSpPr>
      <xdr:spPr>
        <a:xfrm>
          <a:off x="4610100" y="4324350"/>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21</xdr:row>
      <xdr:rowOff>66675</xdr:rowOff>
    </xdr:from>
    <xdr:to>
      <xdr:col>30</xdr:col>
      <xdr:colOff>76200</xdr:colOff>
      <xdr:row>21</xdr:row>
      <xdr:rowOff>228600</xdr:rowOff>
    </xdr:to>
    <xdr:sp>
      <xdr:nvSpPr>
        <xdr:cNvPr id="4" name="Oval 9"/>
        <xdr:cNvSpPr>
          <a:spLocks/>
        </xdr:cNvSpPr>
      </xdr:nvSpPr>
      <xdr:spPr>
        <a:xfrm>
          <a:off x="4610100" y="4600575"/>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22</xdr:row>
      <xdr:rowOff>66675</xdr:rowOff>
    </xdr:from>
    <xdr:to>
      <xdr:col>30</xdr:col>
      <xdr:colOff>66675</xdr:colOff>
      <xdr:row>22</xdr:row>
      <xdr:rowOff>228600</xdr:rowOff>
    </xdr:to>
    <xdr:sp>
      <xdr:nvSpPr>
        <xdr:cNvPr id="5" name="Oval 10"/>
        <xdr:cNvSpPr>
          <a:spLocks/>
        </xdr:cNvSpPr>
      </xdr:nvSpPr>
      <xdr:spPr>
        <a:xfrm>
          <a:off x="4600575" y="4876800"/>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20</xdr:row>
      <xdr:rowOff>66675</xdr:rowOff>
    </xdr:from>
    <xdr:to>
      <xdr:col>13</xdr:col>
      <xdr:colOff>57150</xdr:colOff>
      <xdr:row>20</xdr:row>
      <xdr:rowOff>228600</xdr:rowOff>
    </xdr:to>
    <xdr:sp>
      <xdr:nvSpPr>
        <xdr:cNvPr id="1" name="Oval 1"/>
        <xdr:cNvSpPr>
          <a:spLocks/>
        </xdr:cNvSpPr>
      </xdr:nvSpPr>
      <xdr:spPr>
        <a:xfrm>
          <a:off x="2009775" y="4324350"/>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21</xdr:row>
      <xdr:rowOff>66675</xdr:rowOff>
    </xdr:from>
    <xdr:to>
      <xdr:col>13</xdr:col>
      <xdr:colOff>66675</xdr:colOff>
      <xdr:row>21</xdr:row>
      <xdr:rowOff>228600</xdr:rowOff>
    </xdr:to>
    <xdr:sp>
      <xdr:nvSpPr>
        <xdr:cNvPr id="2" name="Oval 2"/>
        <xdr:cNvSpPr>
          <a:spLocks/>
        </xdr:cNvSpPr>
      </xdr:nvSpPr>
      <xdr:spPr>
        <a:xfrm>
          <a:off x="2019300" y="4600575"/>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20</xdr:row>
      <xdr:rowOff>66675</xdr:rowOff>
    </xdr:from>
    <xdr:to>
      <xdr:col>30</xdr:col>
      <xdr:colOff>76200</xdr:colOff>
      <xdr:row>20</xdr:row>
      <xdr:rowOff>228600</xdr:rowOff>
    </xdr:to>
    <xdr:sp>
      <xdr:nvSpPr>
        <xdr:cNvPr id="3" name="Oval 3"/>
        <xdr:cNvSpPr>
          <a:spLocks/>
        </xdr:cNvSpPr>
      </xdr:nvSpPr>
      <xdr:spPr>
        <a:xfrm>
          <a:off x="4610100" y="4324350"/>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21</xdr:row>
      <xdr:rowOff>66675</xdr:rowOff>
    </xdr:from>
    <xdr:to>
      <xdr:col>30</xdr:col>
      <xdr:colOff>76200</xdr:colOff>
      <xdr:row>21</xdr:row>
      <xdr:rowOff>228600</xdr:rowOff>
    </xdr:to>
    <xdr:sp>
      <xdr:nvSpPr>
        <xdr:cNvPr id="4" name="Oval 4"/>
        <xdr:cNvSpPr>
          <a:spLocks/>
        </xdr:cNvSpPr>
      </xdr:nvSpPr>
      <xdr:spPr>
        <a:xfrm>
          <a:off x="4610100" y="4600575"/>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22</xdr:row>
      <xdr:rowOff>66675</xdr:rowOff>
    </xdr:from>
    <xdr:to>
      <xdr:col>30</xdr:col>
      <xdr:colOff>66675</xdr:colOff>
      <xdr:row>22</xdr:row>
      <xdr:rowOff>228600</xdr:rowOff>
    </xdr:to>
    <xdr:sp>
      <xdr:nvSpPr>
        <xdr:cNvPr id="5" name="Oval 5"/>
        <xdr:cNvSpPr>
          <a:spLocks/>
        </xdr:cNvSpPr>
      </xdr:nvSpPr>
      <xdr:spPr>
        <a:xfrm>
          <a:off x="4600575" y="4876800"/>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323850</xdr:colOff>
      <xdr:row>8</xdr:row>
      <xdr:rowOff>19050</xdr:rowOff>
    </xdr:from>
    <xdr:to>
      <xdr:col>44</xdr:col>
      <xdr:colOff>533400</xdr:colOff>
      <xdr:row>9</xdr:row>
      <xdr:rowOff>38100</xdr:rowOff>
    </xdr:to>
    <xdr:sp>
      <xdr:nvSpPr>
        <xdr:cNvPr id="6" name="Oval 6"/>
        <xdr:cNvSpPr>
          <a:spLocks/>
        </xdr:cNvSpPr>
      </xdr:nvSpPr>
      <xdr:spPr>
        <a:xfrm>
          <a:off x="7705725" y="1733550"/>
          <a:ext cx="20955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600075</xdr:colOff>
      <xdr:row>8</xdr:row>
      <xdr:rowOff>19050</xdr:rowOff>
    </xdr:from>
    <xdr:to>
      <xdr:col>44</xdr:col>
      <xdr:colOff>885825</xdr:colOff>
      <xdr:row>9</xdr:row>
      <xdr:rowOff>38100</xdr:rowOff>
    </xdr:to>
    <xdr:sp>
      <xdr:nvSpPr>
        <xdr:cNvPr id="7" name="Oval 7"/>
        <xdr:cNvSpPr>
          <a:spLocks/>
        </xdr:cNvSpPr>
      </xdr:nvSpPr>
      <xdr:spPr>
        <a:xfrm>
          <a:off x="7981950" y="1733550"/>
          <a:ext cx="28575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xdr:rowOff>
    </xdr:from>
    <xdr:to>
      <xdr:col>3</xdr:col>
      <xdr:colOff>952500</xdr:colOff>
      <xdr:row>7</xdr:row>
      <xdr:rowOff>0</xdr:rowOff>
    </xdr:to>
    <xdr:sp>
      <xdr:nvSpPr>
        <xdr:cNvPr id="1" name="Line 1"/>
        <xdr:cNvSpPr>
          <a:spLocks/>
        </xdr:cNvSpPr>
      </xdr:nvSpPr>
      <xdr:spPr>
        <a:xfrm>
          <a:off x="685800" y="1581150"/>
          <a:ext cx="1714500"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19</xdr:row>
      <xdr:rowOff>0</xdr:rowOff>
    </xdr:from>
    <xdr:to>
      <xdr:col>7</xdr:col>
      <xdr:colOff>571500</xdr:colOff>
      <xdr:row>19</xdr:row>
      <xdr:rowOff>0</xdr:rowOff>
    </xdr:to>
    <xdr:sp>
      <xdr:nvSpPr>
        <xdr:cNvPr id="1" name="Line 1"/>
        <xdr:cNvSpPr>
          <a:spLocks/>
        </xdr:cNvSpPr>
      </xdr:nvSpPr>
      <xdr:spPr>
        <a:xfrm>
          <a:off x="3895725" y="39243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yogo-aaf.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S25"/>
  <sheetViews>
    <sheetView tabSelected="1" zoomScaleSheetLayoutView="100" zoomScalePageLayoutView="0" workbookViewId="0" topLeftCell="A1">
      <selection activeCell="B25" sqref="B25"/>
    </sheetView>
  </sheetViews>
  <sheetFormatPr defaultColWidth="5.28125" defaultRowHeight="15" customHeight="1"/>
  <cols>
    <col min="1" max="1" width="3.140625" style="209" customWidth="1"/>
    <col min="2" max="8" width="1.8515625" style="209" customWidth="1"/>
    <col min="9" max="26" width="2.7109375" style="209" customWidth="1"/>
    <col min="27" max="27" width="1.8515625" style="209" customWidth="1"/>
    <col min="28" max="29" width="1.8515625" style="210" customWidth="1"/>
    <col min="30" max="31" width="1.8515625" style="209" customWidth="1"/>
    <col min="32" max="32" width="1.8515625" style="211" customWidth="1"/>
    <col min="33" max="33" width="3.00390625" style="209" customWidth="1"/>
    <col min="34" max="34" width="4.7109375" style="209" hidden="1" customWidth="1"/>
    <col min="35" max="38" width="4.7109375" style="209" customWidth="1"/>
    <col min="39" max="16384" width="5.28125" style="209" customWidth="1"/>
  </cols>
  <sheetData>
    <row r="2" spans="2:45" ht="15" customHeight="1">
      <c r="B2" s="212"/>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407"/>
      <c r="AH2" s="407"/>
      <c r="AI2" s="407"/>
      <c r="AJ2" s="407"/>
      <c r="AK2" s="407"/>
      <c r="AL2" s="407"/>
      <c r="AM2" s="407"/>
      <c r="AN2" s="407"/>
      <c r="AO2" s="407"/>
      <c r="AP2" s="407"/>
      <c r="AQ2" s="407"/>
      <c r="AR2" s="407"/>
      <c r="AS2" s="407"/>
    </row>
    <row r="3" spans="2:45" ht="15" customHeight="1">
      <c r="B3" s="213"/>
      <c r="C3" s="214"/>
      <c r="D3" s="215"/>
      <c r="E3" s="215"/>
      <c r="F3" s="215"/>
      <c r="G3" s="215"/>
      <c r="H3" s="215"/>
      <c r="I3" s="215"/>
      <c r="J3" s="215"/>
      <c r="K3" s="215"/>
      <c r="L3" s="215"/>
      <c r="M3" s="215"/>
      <c r="N3" s="215"/>
      <c r="O3" s="215"/>
      <c r="P3" s="215"/>
      <c r="Q3" s="215"/>
      <c r="R3" s="215"/>
      <c r="S3" s="215"/>
      <c r="T3" s="215"/>
      <c r="U3" s="215"/>
      <c r="V3" s="215"/>
      <c r="W3" s="215"/>
      <c r="X3" s="215"/>
      <c r="Y3" s="215"/>
      <c r="Z3" s="215"/>
      <c r="AA3" s="215"/>
      <c r="AB3" s="216"/>
      <c r="AC3" s="216"/>
      <c r="AD3" s="215"/>
      <c r="AE3" s="215"/>
      <c r="AF3" s="217"/>
      <c r="AG3" s="407"/>
      <c r="AH3" s="407"/>
      <c r="AI3" s="408"/>
      <c r="AJ3" s="409"/>
      <c r="AK3" s="409"/>
      <c r="AL3" s="407"/>
      <c r="AM3" s="407"/>
      <c r="AN3" s="407"/>
      <c r="AO3" s="407"/>
      <c r="AP3" s="407"/>
      <c r="AQ3" s="407"/>
      <c r="AR3" s="407"/>
      <c r="AS3" s="407"/>
    </row>
    <row r="4" spans="2:45" ht="15" customHeight="1">
      <c r="B4" s="635" t="s">
        <v>412</v>
      </c>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407"/>
      <c r="AH4" s="407"/>
      <c r="AI4" s="413" t="s">
        <v>416</v>
      </c>
      <c r="AJ4" s="410"/>
      <c r="AK4" s="410"/>
      <c r="AL4" s="410"/>
      <c r="AM4" s="410"/>
      <c r="AN4" s="410"/>
      <c r="AO4" s="410"/>
      <c r="AP4" s="407"/>
      <c r="AQ4" s="407"/>
      <c r="AR4" s="407"/>
      <c r="AS4" s="407"/>
    </row>
    <row r="5" spans="2:45" ht="15" customHeight="1">
      <c r="B5" s="635"/>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410"/>
      <c r="AH5" s="410"/>
      <c r="AI5" s="410"/>
      <c r="AJ5" s="414" t="s">
        <v>423</v>
      </c>
      <c r="AK5" s="410"/>
      <c r="AL5" s="410"/>
      <c r="AM5" s="410"/>
      <c r="AN5" s="407"/>
      <c r="AO5" s="407"/>
      <c r="AP5" s="410"/>
      <c r="AQ5" s="410"/>
      <c r="AR5" s="410"/>
      <c r="AS5" s="410"/>
    </row>
    <row r="6" spans="2:45" s="218" customFormat="1" ht="15" customHeight="1">
      <c r="B6" s="635"/>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410"/>
      <c r="AH6" s="410"/>
      <c r="AI6" s="407"/>
      <c r="AJ6" s="414"/>
      <c r="AK6" s="407"/>
      <c r="AL6" s="407"/>
      <c r="AM6" s="407"/>
      <c r="AN6" s="407"/>
      <c r="AO6" s="407"/>
      <c r="AP6" s="410"/>
      <c r="AQ6" s="410"/>
      <c r="AR6" s="410"/>
      <c r="AS6" s="410"/>
    </row>
    <row r="7" spans="2:45" s="218" customFormat="1" ht="15" customHeight="1">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410"/>
      <c r="AH7" s="410"/>
      <c r="AI7" s="412"/>
      <c r="AJ7" s="411"/>
      <c r="AK7" s="407"/>
      <c r="AL7" s="409"/>
      <c r="AM7" s="409"/>
      <c r="AN7" s="410"/>
      <c r="AO7" s="410"/>
      <c r="AP7" s="410"/>
      <c r="AQ7" s="410"/>
      <c r="AR7" s="410"/>
      <c r="AS7" s="410"/>
    </row>
    <row r="8" spans="2:45" s="218" customFormat="1" ht="15" customHeight="1">
      <c r="B8" s="634" t="s">
        <v>440</v>
      </c>
      <c r="C8" s="634"/>
      <c r="D8" s="634"/>
      <c r="E8" s="634"/>
      <c r="F8" s="634"/>
      <c r="G8" s="634"/>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410"/>
      <c r="AH8" s="410"/>
      <c r="AI8" s="413" t="s">
        <v>417</v>
      </c>
      <c r="AJ8" s="410"/>
      <c r="AK8" s="410"/>
      <c r="AL8" s="410"/>
      <c r="AM8" s="410"/>
      <c r="AN8" s="407"/>
      <c r="AO8" s="407"/>
      <c r="AP8" s="407"/>
      <c r="AQ8" s="407"/>
      <c r="AR8" s="407"/>
      <c r="AS8" s="407"/>
    </row>
    <row r="9" spans="2:45" s="218" customFormat="1" ht="15" customHeight="1">
      <c r="B9" s="219"/>
      <c r="C9" s="220"/>
      <c r="D9" s="221"/>
      <c r="E9" s="222"/>
      <c r="F9" s="222"/>
      <c r="G9" s="220"/>
      <c r="H9" s="220"/>
      <c r="I9" s="220"/>
      <c r="J9" s="220"/>
      <c r="K9" s="220"/>
      <c r="L9" s="220"/>
      <c r="M9" s="220"/>
      <c r="N9" s="220"/>
      <c r="O9" s="220"/>
      <c r="P9" s="220"/>
      <c r="Q9" s="220"/>
      <c r="R9" s="223"/>
      <c r="S9" s="220"/>
      <c r="T9" s="220"/>
      <c r="U9" s="224"/>
      <c r="V9" s="224"/>
      <c r="W9" s="214"/>
      <c r="X9" s="224"/>
      <c r="Y9" s="224"/>
      <c r="Z9" s="220"/>
      <c r="AA9" s="220"/>
      <c r="AB9" s="226"/>
      <c r="AC9" s="226"/>
      <c r="AD9" s="226"/>
      <c r="AE9" s="221"/>
      <c r="AF9" s="221"/>
      <c r="AG9" s="410"/>
      <c r="AH9" s="410"/>
      <c r="AI9" s="410"/>
      <c r="AJ9" s="414" t="s">
        <v>418</v>
      </c>
      <c r="AK9" s="410"/>
      <c r="AL9" s="410"/>
      <c r="AM9" s="410"/>
      <c r="AN9" s="410"/>
      <c r="AO9" s="410"/>
      <c r="AP9" s="410"/>
      <c r="AQ9" s="410"/>
      <c r="AR9" s="410"/>
      <c r="AS9" s="410"/>
    </row>
    <row r="10" spans="2:45" s="218" customFormat="1" ht="15" customHeight="1">
      <c r="B10" s="219"/>
      <c r="C10" s="220"/>
      <c r="D10" s="221"/>
      <c r="E10" s="222"/>
      <c r="F10" s="222"/>
      <c r="G10" s="220"/>
      <c r="H10" s="220"/>
      <c r="I10" s="220"/>
      <c r="J10" s="220"/>
      <c r="K10" s="220"/>
      <c r="L10" s="220"/>
      <c r="M10" s="220"/>
      <c r="N10" s="220"/>
      <c r="O10" s="220"/>
      <c r="P10" s="220"/>
      <c r="Q10" s="220"/>
      <c r="R10" s="220"/>
      <c r="S10" s="220"/>
      <c r="T10" s="220"/>
      <c r="U10" s="220"/>
      <c r="V10" s="220"/>
      <c r="W10" s="220"/>
      <c r="X10" s="220"/>
      <c r="Y10" s="220"/>
      <c r="Z10" s="220"/>
      <c r="AA10" s="220"/>
      <c r="AB10" s="226"/>
      <c r="AC10" s="226"/>
      <c r="AD10" s="226"/>
      <c r="AE10" s="221"/>
      <c r="AF10" s="221"/>
      <c r="AG10" s="407"/>
      <c r="AH10" s="407"/>
      <c r="AI10" s="407"/>
      <c r="AJ10" s="414" t="s">
        <v>419</v>
      </c>
      <c r="AK10" s="410"/>
      <c r="AL10" s="410"/>
      <c r="AM10" s="410"/>
      <c r="AN10" s="410"/>
      <c r="AO10" s="410"/>
      <c r="AP10" s="410"/>
      <c r="AQ10" s="410"/>
      <c r="AR10" s="410"/>
      <c r="AS10" s="410"/>
    </row>
    <row r="11" spans="2:45" s="218" customFormat="1" ht="15" customHeight="1">
      <c r="B11" s="219"/>
      <c r="C11" s="220"/>
      <c r="D11" s="221"/>
      <c r="E11" s="222"/>
      <c r="F11" s="221"/>
      <c r="G11" s="223"/>
      <c r="H11" s="223"/>
      <c r="I11" s="223"/>
      <c r="J11" s="223"/>
      <c r="K11" s="223"/>
      <c r="L11" s="223"/>
      <c r="M11" s="223"/>
      <c r="N11" s="223"/>
      <c r="O11" s="223"/>
      <c r="P11" s="223"/>
      <c r="Q11" s="223"/>
      <c r="R11" s="223"/>
      <c r="S11" s="223"/>
      <c r="T11" s="223"/>
      <c r="U11" s="223"/>
      <c r="V11" s="223"/>
      <c r="W11" s="223"/>
      <c r="X11" s="223"/>
      <c r="Y11" s="220"/>
      <c r="Z11" s="220"/>
      <c r="AA11" s="220"/>
      <c r="AB11" s="226"/>
      <c r="AC11" s="226"/>
      <c r="AD11" s="226"/>
      <c r="AE11" s="221"/>
      <c r="AF11" s="221"/>
      <c r="AG11" s="407"/>
      <c r="AH11" s="407"/>
      <c r="AI11" s="407"/>
      <c r="AJ11" s="414" t="s">
        <v>420</v>
      </c>
      <c r="AK11" s="407"/>
      <c r="AL11" s="407"/>
      <c r="AM11" s="407"/>
      <c r="AN11" s="407"/>
      <c r="AO11" s="407"/>
      <c r="AP11" s="407"/>
      <c r="AQ11" s="407"/>
      <c r="AR11" s="407"/>
      <c r="AS11" s="407"/>
    </row>
    <row r="12" spans="2:45" s="218" customFormat="1" ht="15" customHeight="1">
      <c r="B12" s="219"/>
      <c r="C12" s="220"/>
      <c r="D12" s="221"/>
      <c r="E12" s="221"/>
      <c r="F12" s="222"/>
      <c r="G12" s="223"/>
      <c r="H12" s="223"/>
      <c r="I12" s="223"/>
      <c r="J12" s="223"/>
      <c r="K12" s="223"/>
      <c r="L12" s="223" t="s">
        <v>354</v>
      </c>
      <c r="M12" s="223"/>
      <c r="N12" s="223"/>
      <c r="O12" s="223"/>
      <c r="P12" s="223"/>
      <c r="Q12" s="223"/>
      <c r="R12" s="223"/>
      <c r="S12" s="223"/>
      <c r="T12" s="223"/>
      <c r="U12" s="223"/>
      <c r="V12" s="223"/>
      <c r="W12" s="223"/>
      <c r="X12" s="223"/>
      <c r="Y12" s="220"/>
      <c r="Z12" s="220"/>
      <c r="AA12" s="220"/>
      <c r="AB12" s="226"/>
      <c r="AC12" s="226"/>
      <c r="AD12" s="226"/>
      <c r="AE12" s="221"/>
      <c r="AF12" s="221"/>
      <c r="AG12" s="407"/>
      <c r="AH12" s="407"/>
      <c r="AI12" s="407"/>
      <c r="AJ12" s="414" t="s">
        <v>421</v>
      </c>
      <c r="AK12" s="407"/>
      <c r="AL12" s="407"/>
      <c r="AM12" s="407"/>
      <c r="AN12" s="407"/>
      <c r="AO12" s="407"/>
      <c r="AP12" s="407"/>
      <c r="AQ12" s="407"/>
      <c r="AR12" s="407"/>
      <c r="AS12" s="407"/>
    </row>
    <row r="13" spans="2:45" s="218" customFormat="1" ht="15" customHeight="1">
      <c r="B13" s="219"/>
      <c r="C13" s="220"/>
      <c r="D13" s="221"/>
      <c r="E13" s="221"/>
      <c r="F13" s="222"/>
      <c r="G13" s="223"/>
      <c r="H13" s="223"/>
      <c r="I13" s="223"/>
      <c r="J13" s="223"/>
      <c r="K13" s="223"/>
      <c r="L13" s="223"/>
      <c r="M13" s="223"/>
      <c r="N13" s="223"/>
      <c r="O13" s="223"/>
      <c r="P13" s="223"/>
      <c r="Q13" s="223"/>
      <c r="R13" s="223"/>
      <c r="S13" s="223"/>
      <c r="T13" s="223"/>
      <c r="U13" s="223"/>
      <c r="V13" s="223"/>
      <c r="W13" s="223"/>
      <c r="X13" s="223"/>
      <c r="Y13" s="220"/>
      <c r="Z13" s="220"/>
      <c r="AA13" s="220"/>
      <c r="AB13" s="226"/>
      <c r="AC13" s="226"/>
      <c r="AD13" s="226"/>
      <c r="AE13" s="221"/>
      <c r="AF13" s="221"/>
      <c r="AG13" s="407"/>
      <c r="AH13" s="407"/>
      <c r="AI13" s="407"/>
      <c r="AJ13" s="414"/>
      <c r="AK13" s="414"/>
      <c r="AL13" s="414" t="s">
        <v>422</v>
      </c>
      <c r="AM13" s="407"/>
      <c r="AN13" s="407"/>
      <c r="AO13" s="407"/>
      <c r="AP13" s="407"/>
      <c r="AQ13" s="407"/>
      <c r="AR13" s="407"/>
      <c r="AS13" s="407"/>
    </row>
    <row r="14" spans="2:45" ht="15" customHeight="1">
      <c r="B14" s="213"/>
      <c r="C14" s="215"/>
      <c r="D14" s="215"/>
      <c r="E14" s="215"/>
      <c r="F14" s="215"/>
      <c r="G14" s="223"/>
      <c r="H14" s="223"/>
      <c r="I14" s="223"/>
      <c r="J14" s="223"/>
      <c r="K14" s="223"/>
      <c r="L14" s="223" t="s">
        <v>355</v>
      </c>
      <c r="M14" s="223"/>
      <c r="N14" s="223"/>
      <c r="O14" s="227"/>
      <c r="P14" s="227"/>
      <c r="Q14" s="223"/>
      <c r="R14" s="223"/>
      <c r="S14" s="223"/>
      <c r="T14" s="223"/>
      <c r="U14" s="223"/>
      <c r="V14" s="223"/>
      <c r="W14" s="223"/>
      <c r="X14" s="223"/>
      <c r="Y14" s="217"/>
      <c r="Z14" s="220"/>
      <c r="AA14" s="220"/>
      <c r="AB14" s="226"/>
      <c r="AC14" s="226"/>
      <c r="AD14" s="226"/>
      <c r="AE14" s="228"/>
      <c r="AF14" s="228"/>
      <c r="AG14" s="410"/>
      <c r="AH14" s="410"/>
      <c r="AI14" s="408"/>
      <c r="AJ14" s="410"/>
      <c r="AK14" s="410"/>
      <c r="AL14" s="410"/>
      <c r="AM14" s="410"/>
      <c r="AN14" s="410"/>
      <c r="AO14" s="410"/>
      <c r="AP14" s="410"/>
      <c r="AQ14" s="410"/>
      <c r="AR14" s="410"/>
      <c r="AS14" s="410"/>
    </row>
    <row r="15" spans="2:45" ht="15" customHeight="1">
      <c r="B15" s="213"/>
      <c r="C15" s="225"/>
      <c r="D15" s="225"/>
      <c r="E15" s="225"/>
      <c r="F15" s="225"/>
      <c r="G15" s="223"/>
      <c r="H15" s="223"/>
      <c r="I15" s="223"/>
      <c r="J15" s="223"/>
      <c r="K15" s="223"/>
      <c r="L15" s="223" t="s">
        <v>356</v>
      </c>
      <c r="M15" s="223"/>
      <c r="N15" s="223"/>
      <c r="O15" s="223"/>
      <c r="P15" s="223"/>
      <c r="Q15" s="223"/>
      <c r="R15" s="223"/>
      <c r="S15" s="223"/>
      <c r="T15" s="223"/>
      <c r="U15" s="223"/>
      <c r="V15" s="223"/>
      <c r="W15" s="223"/>
      <c r="X15" s="223"/>
      <c r="Y15" s="217"/>
      <c r="Z15" s="220"/>
      <c r="AA15" s="220"/>
      <c r="AB15" s="226"/>
      <c r="AC15" s="226"/>
      <c r="AD15" s="226"/>
      <c r="AE15" s="228"/>
      <c r="AF15" s="228"/>
      <c r="AG15" s="410"/>
      <c r="AH15" s="410"/>
      <c r="AI15" s="412"/>
      <c r="AJ15" s="410"/>
      <c r="AK15" s="410"/>
      <c r="AL15" s="410"/>
      <c r="AM15" s="410"/>
      <c r="AN15" s="410"/>
      <c r="AO15" s="410"/>
      <c r="AP15" s="410"/>
      <c r="AQ15" s="410"/>
      <c r="AR15" s="410"/>
      <c r="AS15" s="410"/>
    </row>
    <row r="16" spans="2:45" ht="15" customHeight="1">
      <c r="B16" s="213"/>
      <c r="C16" s="225"/>
      <c r="D16" s="225"/>
      <c r="E16" s="225"/>
      <c r="F16" s="225"/>
      <c r="G16" s="223"/>
      <c r="H16" s="223"/>
      <c r="I16" s="223"/>
      <c r="J16" s="223"/>
      <c r="K16" s="223"/>
      <c r="L16" s="223" t="s">
        <v>357</v>
      </c>
      <c r="M16" s="223"/>
      <c r="N16" s="223"/>
      <c r="O16" s="223"/>
      <c r="P16" s="223"/>
      <c r="Q16" s="223"/>
      <c r="R16" s="223"/>
      <c r="S16" s="223"/>
      <c r="T16" s="223"/>
      <c r="U16" s="223"/>
      <c r="V16" s="223"/>
      <c r="W16" s="223"/>
      <c r="X16" s="223"/>
      <c r="Y16" s="217"/>
      <c r="Z16" s="220"/>
      <c r="AA16" s="220"/>
      <c r="AB16" s="226"/>
      <c r="AC16" s="226"/>
      <c r="AD16" s="226"/>
      <c r="AE16" s="228"/>
      <c r="AF16" s="221"/>
      <c r="AG16" s="410"/>
      <c r="AH16" s="410"/>
      <c r="AI16" s="413" t="s">
        <v>427</v>
      </c>
      <c r="AJ16" s="410"/>
      <c r="AK16" s="410"/>
      <c r="AL16" s="410"/>
      <c r="AM16" s="407"/>
      <c r="AN16" s="407"/>
      <c r="AO16" s="407"/>
      <c r="AP16" s="407"/>
      <c r="AQ16" s="407"/>
      <c r="AR16" s="410"/>
      <c r="AS16" s="410"/>
    </row>
    <row r="17" spans="2:45" ht="15" customHeight="1">
      <c r="B17" s="213"/>
      <c r="C17" s="225"/>
      <c r="D17" s="225"/>
      <c r="E17" s="225"/>
      <c r="F17" s="225"/>
      <c r="G17" s="223"/>
      <c r="H17" s="223"/>
      <c r="I17" s="223"/>
      <c r="J17" s="223"/>
      <c r="K17" s="223"/>
      <c r="L17" s="223"/>
      <c r="M17" s="223"/>
      <c r="N17" s="223"/>
      <c r="O17" s="223"/>
      <c r="P17" s="223"/>
      <c r="Q17" s="223"/>
      <c r="R17" s="223"/>
      <c r="S17" s="223"/>
      <c r="T17" s="223"/>
      <c r="U17" s="223"/>
      <c r="V17" s="223"/>
      <c r="W17" s="223"/>
      <c r="X17" s="223"/>
      <c r="Y17" s="217"/>
      <c r="Z17" s="220"/>
      <c r="AA17" s="220"/>
      <c r="AB17" s="226"/>
      <c r="AC17" s="226"/>
      <c r="AD17" s="226"/>
      <c r="AE17" s="228"/>
      <c r="AF17" s="221"/>
      <c r="AG17" s="407"/>
      <c r="AH17" s="407"/>
      <c r="AI17" s="410"/>
      <c r="AJ17" s="454" t="s">
        <v>428</v>
      </c>
      <c r="AK17" s="407"/>
      <c r="AL17" s="407"/>
      <c r="AM17" s="407"/>
      <c r="AN17" s="407"/>
      <c r="AO17" s="407"/>
      <c r="AP17" s="410"/>
      <c r="AQ17" s="410"/>
      <c r="AR17" s="407"/>
      <c r="AS17" s="407"/>
    </row>
    <row r="18" spans="2:45" s="218" customFormat="1" ht="15" customHeight="1">
      <c r="B18" s="219"/>
      <c r="C18" s="220"/>
      <c r="D18" s="221"/>
      <c r="E18" s="222"/>
      <c r="F18" s="221"/>
      <c r="G18" s="221"/>
      <c r="H18" s="221"/>
      <c r="I18" s="221"/>
      <c r="J18" s="221"/>
      <c r="K18" s="221"/>
      <c r="L18" s="223" t="s">
        <v>358</v>
      </c>
      <c r="M18" s="223"/>
      <c r="N18" s="223"/>
      <c r="O18" s="221"/>
      <c r="P18" s="221"/>
      <c r="Q18" s="221"/>
      <c r="R18" s="221"/>
      <c r="S18" s="221"/>
      <c r="T18" s="221"/>
      <c r="U18" s="221"/>
      <c r="V18" s="221"/>
      <c r="W18" s="221"/>
      <c r="X18" s="221"/>
      <c r="Y18" s="221"/>
      <c r="Z18" s="221"/>
      <c r="AA18" s="221"/>
      <c r="AB18" s="216"/>
      <c r="AC18" s="216"/>
      <c r="AD18" s="216"/>
      <c r="AE18" s="221"/>
      <c r="AF18" s="229"/>
      <c r="AG18" s="407"/>
      <c r="AH18" s="407"/>
      <c r="AI18" s="407"/>
      <c r="AJ18" s="407"/>
      <c r="AK18" s="407"/>
      <c r="AL18" s="407"/>
      <c r="AM18" s="407"/>
      <c r="AN18" s="407"/>
      <c r="AO18" s="407"/>
      <c r="AP18" s="407"/>
      <c r="AQ18" s="407"/>
      <c r="AR18" s="407"/>
      <c r="AS18" s="407"/>
    </row>
    <row r="19" spans="2:45" s="218" customFormat="1" ht="15" customHeight="1">
      <c r="B19" s="219"/>
      <c r="C19" s="220"/>
      <c r="D19" s="221"/>
      <c r="E19" s="222"/>
      <c r="F19" s="221"/>
      <c r="G19" s="221"/>
      <c r="H19" s="221"/>
      <c r="I19" s="221"/>
      <c r="J19" s="221"/>
      <c r="K19" s="221"/>
      <c r="L19" s="223" t="s">
        <v>359</v>
      </c>
      <c r="M19" s="223"/>
      <c r="N19" s="223"/>
      <c r="O19" s="221"/>
      <c r="P19" s="221"/>
      <c r="Q19" s="221"/>
      <c r="R19" s="221"/>
      <c r="S19" s="221"/>
      <c r="T19" s="221"/>
      <c r="U19" s="221"/>
      <c r="V19" s="221"/>
      <c r="W19" s="221"/>
      <c r="X19" s="221"/>
      <c r="Y19" s="221"/>
      <c r="Z19" s="221"/>
      <c r="AA19" s="221"/>
      <c r="AB19" s="216"/>
      <c r="AC19" s="216"/>
      <c r="AD19" s="216"/>
      <c r="AE19" s="221"/>
      <c r="AF19" s="221"/>
      <c r="AG19" s="410"/>
      <c r="AH19" s="410"/>
      <c r="AI19" s="410"/>
      <c r="AJ19" s="410"/>
      <c r="AK19" s="410"/>
      <c r="AL19" s="410"/>
      <c r="AM19" s="410"/>
      <c r="AN19" s="410"/>
      <c r="AO19" s="410"/>
      <c r="AP19" s="410"/>
      <c r="AQ19" s="410"/>
      <c r="AR19" s="410"/>
      <c r="AS19" s="410"/>
    </row>
    <row r="20" spans="2:45" s="218" customFormat="1" ht="15" customHeight="1">
      <c r="B20" s="219"/>
      <c r="C20" s="220"/>
      <c r="D20" s="221"/>
      <c r="E20" s="222"/>
      <c r="F20" s="221"/>
      <c r="G20" s="221"/>
      <c r="H20" s="221"/>
      <c r="I20" s="221"/>
      <c r="J20" s="221"/>
      <c r="K20" s="221"/>
      <c r="L20" s="221"/>
      <c r="M20" s="223"/>
      <c r="N20" s="223"/>
      <c r="O20" s="223"/>
      <c r="P20" s="221"/>
      <c r="Q20" s="221"/>
      <c r="R20" s="221"/>
      <c r="S20" s="221"/>
      <c r="T20" s="221"/>
      <c r="U20" s="221"/>
      <c r="V20" s="221"/>
      <c r="W20" s="221"/>
      <c r="X20" s="221"/>
      <c r="Y20" s="221"/>
      <c r="Z20" s="221"/>
      <c r="AA20" s="221"/>
      <c r="AB20" s="216"/>
      <c r="AC20" s="216"/>
      <c r="AD20" s="216"/>
      <c r="AE20" s="221"/>
      <c r="AF20" s="221"/>
      <c r="AG20" s="407"/>
      <c r="AH20" s="407"/>
      <c r="AI20" s="413" t="s">
        <v>437</v>
      </c>
      <c r="AJ20" s="410"/>
      <c r="AK20" s="410"/>
      <c r="AL20" s="410"/>
      <c r="AM20" s="410"/>
      <c r="AN20" s="410"/>
      <c r="AO20" s="410"/>
      <c r="AP20" s="407"/>
      <c r="AQ20" s="407"/>
      <c r="AR20" s="407"/>
      <c r="AS20" s="410"/>
    </row>
    <row r="21" spans="2:45" ht="15" customHeight="1">
      <c r="B21" s="213"/>
      <c r="C21" s="215"/>
      <c r="D21" s="215"/>
      <c r="E21" s="215"/>
      <c r="F21" s="215"/>
      <c r="G21" s="215"/>
      <c r="H21" s="215"/>
      <c r="I21" s="215"/>
      <c r="J21" s="215"/>
      <c r="K21" s="215"/>
      <c r="L21" s="215"/>
      <c r="M21" s="215"/>
      <c r="N21" s="215"/>
      <c r="O21" s="215"/>
      <c r="P21" s="215"/>
      <c r="Q21" s="215"/>
      <c r="R21" s="215"/>
      <c r="S21" s="215"/>
      <c r="T21" s="214"/>
      <c r="U21" s="214"/>
      <c r="V21" s="214"/>
      <c r="W21" s="215"/>
      <c r="X21" s="215"/>
      <c r="Y21" s="215"/>
      <c r="Z21" s="221"/>
      <c r="AA21" s="221"/>
      <c r="AB21" s="216"/>
      <c r="AC21" s="216"/>
      <c r="AD21" s="216"/>
      <c r="AE21" s="228"/>
      <c r="AF21" s="228"/>
      <c r="AG21" s="407"/>
      <c r="AH21" s="407"/>
      <c r="AI21" s="407"/>
      <c r="AJ21" s="539" t="s">
        <v>438</v>
      </c>
      <c r="AK21" s="539"/>
      <c r="AL21" s="539"/>
      <c r="AM21" s="539"/>
      <c r="AN21" s="539"/>
      <c r="AO21" s="539"/>
      <c r="AP21" s="539"/>
      <c r="AQ21" s="454"/>
      <c r="AR21" s="407"/>
      <c r="AS21" s="410"/>
    </row>
    <row r="22" spans="2:45" ht="15" customHeight="1">
      <c r="B22" s="213"/>
      <c r="C22" s="214"/>
      <c r="D22" s="214"/>
      <c r="E22" s="214"/>
      <c r="F22" s="214"/>
      <c r="G22" s="214"/>
      <c r="H22" s="214"/>
      <c r="I22" s="215"/>
      <c r="J22" s="215"/>
      <c r="K22" s="215"/>
      <c r="L22" s="215"/>
      <c r="M22" s="215"/>
      <c r="N22" s="215"/>
      <c r="O22" s="215"/>
      <c r="P22" s="215"/>
      <c r="Q22" s="215"/>
      <c r="R22" s="215"/>
      <c r="S22" s="215"/>
      <c r="T22" s="228"/>
      <c r="U22" s="228"/>
      <c r="V22" s="228"/>
      <c r="W22" s="228"/>
      <c r="X22" s="228"/>
      <c r="Y22" s="228"/>
      <c r="Z22" s="221"/>
      <c r="AA22" s="221"/>
      <c r="AB22" s="216"/>
      <c r="AC22" s="216"/>
      <c r="AD22" s="216"/>
      <c r="AE22" s="228"/>
      <c r="AF22" s="228"/>
      <c r="AG22" s="407"/>
      <c r="AH22" s="407"/>
      <c r="AI22" s="407"/>
      <c r="AJ22" s="539" t="s">
        <v>439</v>
      </c>
      <c r="AK22" s="539"/>
      <c r="AL22" s="539"/>
      <c r="AM22" s="539"/>
      <c r="AN22" s="539"/>
      <c r="AO22" s="539"/>
      <c r="AP22" s="539"/>
      <c r="AQ22" s="454"/>
      <c r="AR22" s="407"/>
      <c r="AS22" s="410"/>
    </row>
    <row r="23" spans="2:45" ht="15" customHeight="1">
      <c r="B23" s="636" t="s">
        <v>577</v>
      </c>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407"/>
      <c r="AH23" s="407"/>
      <c r="AI23" s="407"/>
      <c r="AJ23" s="454"/>
      <c r="AK23" s="454"/>
      <c r="AL23" s="454"/>
      <c r="AM23" s="454"/>
      <c r="AN23" s="454"/>
      <c r="AO23" s="454"/>
      <c r="AP23" s="454"/>
      <c r="AQ23" s="454"/>
      <c r="AR23" s="407"/>
      <c r="AS23" s="410"/>
    </row>
    <row r="24" spans="2:45" s="218" customFormat="1" ht="15" customHeight="1">
      <c r="B24" s="637" t="s">
        <v>578</v>
      </c>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407"/>
      <c r="AH24" s="407"/>
      <c r="AI24" s="407"/>
      <c r="AJ24" s="407"/>
      <c r="AK24" s="407"/>
      <c r="AL24" s="407"/>
      <c r="AM24" s="407"/>
      <c r="AN24" s="407"/>
      <c r="AO24" s="407"/>
      <c r="AP24" s="407"/>
      <c r="AQ24" s="407"/>
      <c r="AR24" s="407"/>
      <c r="AS24" s="410"/>
    </row>
    <row r="25" spans="2:45" s="218" customFormat="1" ht="15" customHeight="1">
      <c r="B25" s="219"/>
      <c r="C25" s="220"/>
      <c r="D25" s="221"/>
      <c r="E25" s="221"/>
      <c r="F25" s="221"/>
      <c r="G25" s="221"/>
      <c r="H25" s="221"/>
      <c r="I25" s="221"/>
      <c r="J25" s="221"/>
      <c r="K25" s="222"/>
      <c r="L25" s="215"/>
      <c r="M25" s="215"/>
      <c r="N25" s="215"/>
      <c r="O25" s="215"/>
      <c r="P25" s="222"/>
      <c r="Q25" s="222"/>
      <c r="R25" s="222"/>
      <c r="S25" s="230"/>
      <c r="T25" s="230"/>
      <c r="U25" s="222"/>
      <c r="V25" s="222"/>
      <c r="W25" s="222"/>
      <c r="X25" s="222"/>
      <c r="Y25" s="222"/>
      <c r="Z25" s="222"/>
      <c r="AA25" s="222"/>
      <c r="AB25" s="231"/>
      <c r="AC25" s="231"/>
      <c r="AD25" s="222"/>
      <c r="AE25" s="220"/>
      <c r="AF25" s="220"/>
      <c r="AG25" s="410"/>
      <c r="AH25" s="410"/>
      <c r="AI25" s="410"/>
      <c r="AJ25" s="410"/>
      <c r="AK25" s="410"/>
      <c r="AL25" s="410"/>
      <c r="AM25" s="410"/>
      <c r="AN25" s="410"/>
      <c r="AO25" s="410"/>
      <c r="AP25" s="410"/>
      <c r="AQ25" s="410"/>
      <c r="AR25" s="410"/>
      <c r="AS25" s="410"/>
    </row>
  </sheetData>
  <sheetProtection/>
  <mergeCells count="4">
    <mergeCell ref="B8:AF8"/>
    <mergeCell ref="B4:AF6"/>
    <mergeCell ref="B23:AF23"/>
    <mergeCell ref="B24:AF24"/>
  </mergeCells>
  <hyperlinks>
    <hyperlink ref="B24" r:id="rId1" display="info@hyogo-aaf.org"/>
  </hyperlinks>
  <printOptions horizontalCentered="1"/>
  <pageMargins left="0.7874015748031497" right="0.7874015748031497" top="0.7874015748031497" bottom="0.3937007874015748" header="0.5118110236220472" footer="0.35433070866141736"/>
  <pageSetup blackAndWhite="1" horizontalDpi="300" verticalDpi="3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B2:K35"/>
  <sheetViews>
    <sheetView zoomScaleSheetLayoutView="100" zoomScalePageLayoutView="0" workbookViewId="0" topLeftCell="A1">
      <selection activeCell="I16" sqref="I16"/>
    </sheetView>
  </sheetViews>
  <sheetFormatPr defaultColWidth="9.140625" defaultRowHeight="12"/>
  <cols>
    <col min="1" max="1" width="9.140625" style="386" customWidth="1"/>
    <col min="2" max="2" width="12.7109375" style="386" customWidth="1"/>
    <col min="3" max="3" width="5.140625" style="386" customWidth="1"/>
    <col min="4" max="4" width="50.57421875" style="386" customWidth="1"/>
    <col min="5" max="6" width="13.00390625" style="386" customWidth="1"/>
    <col min="7" max="16384" width="9.140625" style="386" customWidth="1"/>
  </cols>
  <sheetData>
    <row r="2" spans="2:6" ht="24.75" customHeight="1">
      <c r="B2" s="384"/>
      <c r="C2" s="377"/>
      <c r="D2" s="378"/>
      <c r="E2" s="1004" t="str">
        <f>'報告書'!AE2</f>
        <v>〇〇市町－第 ○○ 号</v>
      </c>
      <c r="F2" s="1006"/>
    </row>
    <row r="3" spans="2:6" ht="24.75" customHeight="1">
      <c r="B3" s="384" t="s">
        <v>192</v>
      </c>
      <c r="C3" s="377"/>
      <c r="D3" s="378"/>
      <c r="E3" s="619"/>
      <c r="F3" s="619"/>
    </row>
    <row r="4" spans="2:6" ht="24.75" customHeight="1">
      <c r="B4" s="384"/>
      <c r="C4" s="377"/>
      <c r="D4" s="378"/>
      <c r="E4" s="619"/>
      <c r="F4" s="619"/>
    </row>
    <row r="5" spans="2:6" ht="24.75" customHeight="1">
      <c r="B5" s="1033" t="s">
        <v>424</v>
      </c>
      <c r="C5" s="1033"/>
      <c r="D5" s="1033"/>
      <c r="E5" s="1033"/>
      <c r="F5" s="1033"/>
    </row>
    <row r="6" spans="2:6" ht="24.75" customHeight="1">
      <c r="B6" s="402" t="s">
        <v>91</v>
      </c>
      <c r="C6" s="402" t="s">
        <v>462</v>
      </c>
      <c r="D6" s="390"/>
      <c r="E6" s="402" t="s">
        <v>92</v>
      </c>
      <c r="F6" s="396"/>
    </row>
    <row r="7" spans="2:6" ht="24.75" customHeight="1">
      <c r="B7" s="403" t="s">
        <v>193</v>
      </c>
      <c r="C7" s="1022" t="s">
        <v>194</v>
      </c>
      <c r="D7" s="1023"/>
      <c r="E7" s="1022" t="s">
        <v>195</v>
      </c>
      <c r="F7" s="1023"/>
    </row>
    <row r="8" spans="2:11" ht="24.75" customHeight="1">
      <c r="B8" s="1024" t="s">
        <v>196</v>
      </c>
      <c r="C8" s="569"/>
      <c r="D8" s="391" t="s">
        <v>197</v>
      </c>
      <c r="E8" s="397">
        <v>0.7</v>
      </c>
      <c r="F8" s="1030">
        <f>IF(C8="○",E8,IF(C9="○",E9,IF(C10="○",E10,IF(C11="○",E11,0))))</f>
        <v>1</v>
      </c>
      <c r="H8" s="1021" t="s">
        <v>463</v>
      </c>
      <c r="I8" s="1021"/>
      <c r="J8" s="1021"/>
      <c r="K8" s="1021"/>
    </row>
    <row r="9" spans="2:11" ht="24.75" customHeight="1">
      <c r="B9" s="1025"/>
      <c r="C9" s="406"/>
      <c r="D9" s="392" t="s">
        <v>453</v>
      </c>
      <c r="E9" s="398">
        <v>0.9</v>
      </c>
      <c r="F9" s="1031"/>
      <c r="H9" s="1021"/>
      <c r="I9" s="1021"/>
      <c r="J9" s="1021"/>
      <c r="K9" s="1021"/>
    </row>
    <row r="10" spans="2:11" ht="24.75" customHeight="1">
      <c r="B10" s="1025"/>
      <c r="C10" s="406"/>
      <c r="D10" s="392" t="s">
        <v>198</v>
      </c>
      <c r="E10" s="398">
        <v>0.9</v>
      </c>
      <c r="F10" s="1031"/>
      <c r="H10" s="1021"/>
      <c r="I10" s="1021"/>
      <c r="J10" s="1021"/>
      <c r="K10" s="1021"/>
    </row>
    <row r="11" spans="2:11" ht="24.75" customHeight="1">
      <c r="B11" s="1026"/>
      <c r="C11" s="404" t="s">
        <v>460</v>
      </c>
      <c r="D11" s="393" t="s">
        <v>199</v>
      </c>
      <c r="E11" s="399">
        <v>1</v>
      </c>
      <c r="F11" s="1032"/>
      <c r="H11" s="1021"/>
      <c r="I11" s="1021"/>
      <c r="J11" s="1021"/>
      <c r="K11" s="1021"/>
    </row>
    <row r="12" spans="2:6" ht="24.75" customHeight="1">
      <c r="B12" s="1034" t="s">
        <v>200</v>
      </c>
      <c r="C12" s="570"/>
      <c r="D12" s="394" t="s">
        <v>454</v>
      </c>
      <c r="E12" s="400">
        <v>0.8</v>
      </c>
      <c r="F12" s="1035">
        <f>IF(C12="○",E12,IF(C13="○",E13,IF(C14="○",E14,IF(C15="○",E15,IF(C16="○",E16,0)))))</f>
        <v>1</v>
      </c>
    </row>
    <row r="13" spans="2:6" ht="24.75" customHeight="1">
      <c r="B13" s="1025"/>
      <c r="C13" s="406"/>
      <c r="D13" s="392" t="s">
        <v>455</v>
      </c>
      <c r="E13" s="398">
        <v>0.9</v>
      </c>
      <c r="F13" s="1031"/>
    </row>
    <row r="14" spans="2:6" ht="24.75" customHeight="1">
      <c r="B14" s="1025"/>
      <c r="C14" s="406"/>
      <c r="D14" s="392" t="s">
        <v>456</v>
      </c>
      <c r="E14" s="398">
        <v>0.9</v>
      </c>
      <c r="F14" s="1031"/>
    </row>
    <row r="15" spans="2:6" ht="24.75" customHeight="1">
      <c r="B15" s="1025"/>
      <c r="C15" s="406"/>
      <c r="D15" s="392" t="s">
        <v>457</v>
      </c>
      <c r="E15" s="398">
        <v>0.9</v>
      </c>
      <c r="F15" s="1031"/>
    </row>
    <row r="16" spans="2:6" ht="24.75" customHeight="1">
      <c r="B16" s="1037"/>
      <c r="C16" s="405" t="s">
        <v>460</v>
      </c>
      <c r="D16" s="395" t="s">
        <v>199</v>
      </c>
      <c r="E16" s="401">
        <v>1</v>
      </c>
      <c r="F16" s="1036"/>
    </row>
    <row r="17" spans="2:6" ht="24.75" customHeight="1">
      <c r="B17" s="1024" t="s">
        <v>201</v>
      </c>
      <c r="C17" s="569"/>
      <c r="D17" s="391" t="s">
        <v>458</v>
      </c>
      <c r="E17" s="397">
        <v>0.7</v>
      </c>
      <c r="F17" s="1027">
        <f>IF(C17="○",E17,IF(C18="○",E18,IF(C19="○",E19,0)))</f>
        <v>1</v>
      </c>
    </row>
    <row r="18" spans="2:6" ht="24.75" customHeight="1">
      <c r="B18" s="1025"/>
      <c r="C18" s="406"/>
      <c r="D18" s="392" t="s">
        <v>202</v>
      </c>
      <c r="E18" s="398">
        <v>0.8</v>
      </c>
      <c r="F18" s="1028"/>
    </row>
    <row r="19" spans="2:6" ht="24.75" customHeight="1">
      <c r="B19" s="1026"/>
      <c r="C19" s="404" t="s">
        <v>460</v>
      </c>
      <c r="D19" s="393" t="s">
        <v>96</v>
      </c>
      <c r="E19" s="399">
        <v>1</v>
      </c>
      <c r="F19" s="1029"/>
    </row>
    <row r="20" spans="2:6" ht="24.75" customHeight="1">
      <c r="B20" s="1034" t="s">
        <v>203</v>
      </c>
      <c r="C20" s="570"/>
      <c r="D20" s="394" t="s">
        <v>459</v>
      </c>
      <c r="E20" s="400">
        <v>0.8</v>
      </c>
      <c r="F20" s="1035">
        <f>IF(C20="○",E20,IF(C21="○",E21,0))</f>
        <v>1</v>
      </c>
    </row>
    <row r="21" spans="2:6" ht="24.75" customHeight="1">
      <c r="B21" s="1037"/>
      <c r="C21" s="405" t="s">
        <v>460</v>
      </c>
      <c r="D21" s="395" t="s">
        <v>199</v>
      </c>
      <c r="E21" s="401">
        <v>1</v>
      </c>
      <c r="F21" s="1036"/>
    </row>
    <row r="22" spans="2:6" ht="24.75" customHeight="1">
      <c r="B22" s="1024" t="s">
        <v>204</v>
      </c>
      <c r="C22" s="569"/>
      <c r="D22" s="391" t="s">
        <v>205</v>
      </c>
      <c r="E22" s="397">
        <v>0.8</v>
      </c>
      <c r="F22" s="1027">
        <f>IF(C22="○",E22,IF(C23="○",E23,IF(C24="○",E24,0)))</f>
        <v>0.9</v>
      </c>
    </row>
    <row r="23" spans="2:6" ht="24.75" customHeight="1">
      <c r="B23" s="1025"/>
      <c r="C23" s="406" t="s">
        <v>460</v>
      </c>
      <c r="D23" s="392" t="s">
        <v>97</v>
      </c>
      <c r="E23" s="398">
        <v>0.9</v>
      </c>
      <c r="F23" s="1028"/>
    </row>
    <row r="24" spans="2:6" ht="24.75" customHeight="1">
      <c r="B24" s="1026"/>
      <c r="C24" s="404"/>
      <c r="D24" s="393" t="s">
        <v>206</v>
      </c>
      <c r="E24" s="399">
        <v>1</v>
      </c>
      <c r="F24" s="1029"/>
    </row>
    <row r="25" spans="2:6" ht="24.75" customHeight="1">
      <c r="B25" s="1034" t="s">
        <v>207</v>
      </c>
      <c r="C25" s="570"/>
      <c r="D25" s="394" t="s">
        <v>208</v>
      </c>
      <c r="E25" s="400">
        <v>0.9</v>
      </c>
      <c r="F25" s="1027">
        <f>IF(C25="○",E25,IF(C26="○",E26,IF(C27="○",E27,0)))</f>
        <v>1</v>
      </c>
    </row>
    <row r="26" spans="2:6" ht="24.75" customHeight="1">
      <c r="B26" s="1025"/>
      <c r="C26" s="406"/>
      <c r="D26" s="392" t="s">
        <v>209</v>
      </c>
      <c r="E26" s="398">
        <v>0.9</v>
      </c>
      <c r="F26" s="1028"/>
    </row>
    <row r="27" spans="2:6" ht="24.75" customHeight="1">
      <c r="B27" s="1026"/>
      <c r="C27" s="404" t="s">
        <v>460</v>
      </c>
      <c r="D27" s="393" t="s">
        <v>210</v>
      </c>
      <c r="E27" s="399">
        <v>1</v>
      </c>
      <c r="F27" s="1029"/>
    </row>
    <row r="28" spans="2:6" ht="13.5">
      <c r="B28" s="379"/>
      <c r="C28" s="379"/>
      <c r="D28" s="387"/>
      <c r="E28" s="378"/>
      <c r="F28" s="378"/>
    </row>
    <row r="29" spans="2:6" ht="13.5">
      <c r="B29" s="379"/>
      <c r="C29" s="379"/>
      <c r="D29" s="387"/>
      <c r="E29" s="379"/>
      <c r="F29" s="379"/>
    </row>
    <row r="30" spans="2:6" ht="24" customHeight="1">
      <c r="B30" s="389" t="s">
        <v>211</v>
      </c>
      <c r="C30" s="380"/>
      <c r="D30" s="387"/>
      <c r="E30" s="567" t="s">
        <v>461</v>
      </c>
      <c r="F30" s="568">
        <f>MIN(F8:F27)</f>
        <v>0.9</v>
      </c>
    </row>
    <row r="31" spans="2:6" ht="13.5">
      <c r="B31" s="378"/>
      <c r="C31" s="378"/>
      <c r="D31" s="387"/>
      <c r="E31" s="378"/>
      <c r="F31" s="378"/>
    </row>
    <row r="32" spans="2:6" ht="13.5">
      <c r="B32" s="388"/>
      <c r="C32" s="388"/>
      <c r="D32" s="378"/>
      <c r="E32" s="378"/>
      <c r="F32" s="378"/>
    </row>
    <row r="33" spans="2:6" ht="13.5">
      <c r="B33" s="388"/>
      <c r="C33" s="388"/>
      <c r="D33" s="378"/>
      <c r="E33" s="378"/>
      <c r="F33" s="378"/>
    </row>
    <row r="34" spans="2:6" ht="13.5">
      <c r="B34" s="388"/>
      <c r="C34" s="388"/>
      <c r="D34" s="378"/>
      <c r="E34" s="378"/>
      <c r="F34" s="378"/>
    </row>
    <row r="35" spans="2:6" ht="13.5">
      <c r="B35" s="378"/>
      <c r="C35" s="378"/>
      <c r="D35" s="378"/>
      <c r="E35" s="378"/>
      <c r="F35" s="378"/>
    </row>
  </sheetData>
  <sheetProtection sheet="1" objects="1" scenarios="1"/>
  <mergeCells count="17">
    <mergeCell ref="F25:F27"/>
    <mergeCell ref="F17:F19"/>
    <mergeCell ref="B25:B27"/>
    <mergeCell ref="F12:F16"/>
    <mergeCell ref="F20:F21"/>
    <mergeCell ref="B12:B16"/>
    <mergeCell ref="B17:B19"/>
    <mergeCell ref="B20:B21"/>
    <mergeCell ref="H8:K11"/>
    <mergeCell ref="E2:F2"/>
    <mergeCell ref="C7:D7"/>
    <mergeCell ref="B22:B24"/>
    <mergeCell ref="F22:F24"/>
    <mergeCell ref="F8:F11"/>
    <mergeCell ref="B8:B11"/>
    <mergeCell ref="E7:F7"/>
    <mergeCell ref="B5:F5"/>
  </mergeCells>
  <conditionalFormatting sqref="D12:E12">
    <cfRule type="expression" priority="1" dxfId="6" stopIfTrue="1">
      <formula>$H$12=1</formula>
    </cfRule>
  </conditionalFormatting>
  <conditionalFormatting sqref="D13:E13">
    <cfRule type="expression" priority="2" dxfId="6" stopIfTrue="1">
      <formula>$H$12=2</formula>
    </cfRule>
  </conditionalFormatting>
  <conditionalFormatting sqref="D14:E14">
    <cfRule type="expression" priority="3" dxfId="6" stopIfTrue="1">
      <formula>$H$12=3</formula>
    </cfRule>
  </conditionalFormatting>
  <conditionalFormatting sqref="D8:E8">
    <cfRule type="expression" priority="4" dxfId="6" stopIfTrue="1">
      <formula>$H$8=1</formula>
    </cfRule>
  </conditionalFormatting>
  <conditionalFormatting sqref="D9:E9">
    <cfRule type="expression" priority="5" dxfId="6" stopIfTrue="1">
      <formula>$H$8=2</formula>
    </cfRule>
  </conditionalFormatting>
  <conditionalFormatting sqref="D10:E10">
    <cfRule type="expression" priority="6" dxfId="14" stopIfTrue="1">
      <formula>$H$8=3</formula>
    </cfRule>
  </conditionalFormatting>
  <conditionalFormatting sqref="D15:E15">
    <cfRule type="expression" priority="7" dxfId="6" stopIfTrue="1">
      <formula>$H$12=4</formula>
    </cfRule>
  </conditionalFormatting>
  <conditionalFormatting sqref="D17:E17">
    <cfRule type="expression" priority="8" dxfId="6" stopIfTrue="1">
      <formula>$H$17=1</formula>
    </cfRule>
  </conditionalFormatting>
  <conditionalFormatting sqref="D18:E18">
    <cfRule type="expression" priority="9" dxfId="6" stopIfTrue="1">
      <formula>$H$17=2</formula>
    </cfRule>
  </conditionalFormatting>
  <conditionalFormatting sqref="D20:E20">
    <cfRule type="expression" priority="10" dxfId="6" stopIfTrue="1">
      <formula>$H$20=1</formula>
    </cfRule>
  </conditionalFormatting>
  <conditionalFormatting sqref="D22:E22">
    <cfRule type="expression" priority="11" dxfId="6" stopIfTrue="1">
      <formula>$H$22=1</formula>
    </cfRule>
  </conditionalFormatting>
  <conditionalFormatting sqref="D24:E24">
    <cfRule type="expression" priority="12" dxfId="6" stopIfTrue="1">
      <formula>$H$22=3</formula>
    </cfRule>
  </conditionalFormatting>
  <conditionalFormatting sqref="D25:E25">
    <cfRule type="expression" priority="13" dxfId="6" stopIfTrue="1">
      <formula>$H$25=1</formula>
    </cfRule>
  </conditionalFormatting>
  <conditionalFormatting sqref="D26:E26">
    <cfRule type="expression" priority="14" dxfId="6" stopIfTrue="1">
      <formula>$H$25=2</formula>
    </cfRule>
  </conditionalFormatting>
  <conditionalFormatting sqref="D11:E11">
    <cfRule type="expression" priority="15" dxfId="0" stopIfTrue="1">
      <formula>$H$8=4</formula>
    </cfRule>
  </conditionalFormatting>
  <conditionalFormatting sqref="D16:E16">
    <cfRule type="expression" priority="16" dxfId="0" stopIfTrue="1">
      <formula>$H$12=5</formula>
    </cfRule>
  </conditionalFormatting>
  <conditionalFormatting sqref="D19:E19">
    <cfRule type="expression" priority="17" dxfId="0" stopIfTrue="1">
      <formula>$H$17=3</formula>
    </cfRule>
  </conditionalFormatting>
  <conditionalFormatting sqref="D21:E21">
    <cfRule type="expression" priority="18" dxfId="0" stopIfTrue="1">
      <formula>$H$20=2</formula>
    </cfRule>
  </conditionalFormatting>
  <conditionalFormatting sqref="D23:E23">
    <cfRule type="expression" priority="19" dxfId="0" stopIfTrue="1">
      <formula>$H$22=2</formula>
    </cfRule>
  </conditionalFormatting>
  <conditionalFormatting sqref="D27:E27">
    <cfRule type="expression" priority="20" dxfId="0" stopIfTrue="1">
      <formula>$H$25=3</formula>
    </cfRule>
  </conditionalFormatting>
  <dataValidations count="1">
    <dataValidation type="list" allowBlank="1" showInputMessage="1" showErrorMessage="1" sqref="C8:C27">
      <formula1>",○"</formula1>
    </dataValidation>
  </dataValidations>
  <printOptions horizontalCentered="1"/>
  <pageMargins left="0.5905511811023623" right="0.3937007874015748" top="0.7874015748031497" bottom="0.7874015748031497" header="0.5118110236220472" footer="0.3937007874015748"/>
  <pageSetup blackAndWhite="1" fitToHeight="1" fitToWidth="1" horizontalDpi="300" verticalDpi="300" orientation="portrait" paperSize="9" r:id="rId1"/>
  <headerFooter alignWithMargins="0">
    <oddFooter>&amp;C7</oddFooter>
  </headerFooter>
</worksheet>
</file>

<file path=xl/worksheets/sheet11.xml><?xml version="1.0" encoding="utf-8"?>
<worksheet xmlns="http://schemas.openxmlformats.org/spreadsheetml/2006/main" xmlns:r="http://schemas.openxmlformats.org/officeDocument/2006/relationships">
  <dimension ref="B2:AH36"/>
  <sheetViews>
    <sheetView zoomScalePageLayoutView="0" workbookViewId="0" topLeftCell="A1">
      <selection activeCell="J16" sqref="J16"/>
    </sheetView>
  </sheetViews>
  <sheetFormatPr defaultColWidth="5.28125" defaultRowHeight="18" customHeight="1"/>
  <cols>
    <col min="1" max="1" width="3.140625" style="185" customWidth="1"/>
    <col min="2" max="2" width="1.7109375" style="185" customWidth="1"/>
    <col min="3" max="4" width="3.00390625" style="185" customWidth="1"/>
    <col min="5" max="5" width="2.421875" style="185" customWidth="1"/>
    <col min="6" max="7" width="3.00390625" style="185" customWidth="1"/>
    <col min="8" max="8" width="3.57421875" style="185" customWidth="1"/>
    <col min="9" max="9" width="2.421875" style="185" customWidth="1"/>
    <col min="10" max="11" width="3.00390625" style="185" customWidth="1"/>
    <col min="12" max="13" width="1.8515625" style="185" customWidth="1"/>
    <col min="14" max="14" width="2.421875" style="185" customWidth="1"/>
    <col min="15" max="16" width="3.00390625" style="185" customWidth="1"/>
    <col min="17" max="17" width="3.57421875" style="185" customWidth="1"/>
    <col min="18" max="18" width="2.421875" style="185" customWidth="1"/>
    <col min="19" max="20" width="3.00390625" style="185" customWidth="1"/>
    <col min="21" max="22" width="1.8515625" style="185" customWidth="1"/>
    <col min="23" max="23" width="2.421875" style="185" customWidth="1"/>
    <col min="24" max="25" width="3.00390625" style="185" customWidth="1"/>
    <col min="26" max="26" width="3.57421875" style="185" customWidth="1"/>
    <col min="27" max="29" width="2.421875" style="185" customWidth="1"/>
    <col min="30" max="30" width="1.421875" style="207" customWidth="1"/>
    <col min="31" max="31" width="4.7109375" style="207" customWidth="1"/>
    <col min="32" max="32" width="6.421875" style="185" customWidth="1"/>
    <col min="33" max="33" width="0.9921875" style="185" customWidth="1"/>
    <col min="34" max="34" width="8.7109375" style="208" customWidth="1"/>
    <col min="35" max="35" width="3.00390625" style="185" customWidth="1"/>
    <col min="36" max="36" width="4.7109375" style="185" hidden="1" customWidth="1"/>
    <col min="37" max="40" width="4.7109375" style="185" customWidth="1"/>
    <col min="41" max="16384" width="5.28125" style="185" customWidth="1"/>
  </cols>
  <sheetData>
    <row r="2" spans="2:34" ht="24.75" customHeight="1">
      <c r="B2" s="186"/>
      <c r="C2" s="187"/>
      <c r="D2" s="187"/>
      <c r="E2" s="187"/>
      <c r="F2" s="187"/>
      <c r="G2" s="187"/>
      <c r="H2" s="187"/>
      <c r="I2" s="187"/>
      <c r="J2" s="187"/>
      <c r="K2" s="187"/>
      <c r="L2" s="187"/>
      <c r="M2" s="187"/>
      <c r="N2" s="187"/>
      <c r="O2" s="187"/>
      <c r="P2" s="187"/>
      <c r="Q2" s="187"/>
      <c r="R2" s="187"/>
      <c r="S2" s="187"/>
      <c r="T2" s="187"/>
      <c r="U2" s="187"/>
      <c r="V2" s="187"/>
      <c r="W2" s="187"/>
      <c r="X2" s="187"/>
      <c r="Y2" s="187"/>
      <c r="Z2" s="187"/>
      <c r="AA2" s="1038" t="str">
        <f>'耐震診断リスト'!I2</f>
        <v>〇〇市町－第 ○○ 号</v>
      </c>
      <c r="AB2" s="1039"/>
      <c r="AC2" s="1039"/>
      <c r="AD2" s="1039"/>
      <c r="AE2" s="1039"/>
      <c r="AF2" s="1039"/>
      <c r="AG2" s="1039"/>
      <c r="AH2" s="1040"/>
    </row>
    <row r="3" spans="2:34" ht="19.5" customHeight="1">
      <c r="B3" s="186"/>
      <c r="C3" s="187"/>
      <c r="D3" s="187"/>
      <c r="E3" s="187"/>
      <c r="F3" s="187"/>
      <c r="G3" s="187"/>
      <c r="H3" s="187"/>
      <c r="I3" s="187"/>
      <c r="J3" s="187"/>
      <c r="K3" s="187"/>
      <c r="L3" s="187"/>
      <c r="M3" s="187"/>
      <c r="N3" s="187"/>
      <c r="O3" s="187"/>
      <c r="P3" s="187"/>
      <c r="Q3" s="187"/>
      <c r="R3" s="187"/>
      <c r="S3" s="187"/>
      <c r="T3" s="187"/>
      <c r="U3" s="187"/>
      <c r="V3" s="187"/>
      <c r="W3" s="187"/>
      <c r="X3" s="187"/>
      <c r="Y3" s="187"/>
      <c r="Z3" s="187"/>
      <c r="AA3" s="188"/>
      <c r="AB3" s="189"/>
      <c r="AC3" s="189"/>
      <c r="AD3" s="189"/>
      <c r="AE3" s="189"/>
      <c r="AF3" s="189"/>
      <c r="AG3" s="189"/>
      <c r="AH3" s="189"/>
    </row>
    <row r="4" spans="2:34" ht="19.5" customHeight="1">
      <c r="B4" s="187"/>
      <c r="C4" s="190"/>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91"/>
      <c r="AE4" s="191"/>
      <c r="AF4" s="188"/>
      <c r="AG4" s="188"/>
      <c r="AH4" s="192"/>
    </row>
    <row r="5" spans="2:34" s="193" customFormat="1" ht="19.5" customHeight="1">
      <c r="B5" s="194"/>
      <c r="C5" s="195"/>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1"/>
      <c r="AE5" s="191"/>
      <c r="AF5" s="191"/>
      <c r="AG5" s="196"/>
      <c r="AH5" s="196"/>
    </row>
    <row r="6" spans="2:34" s="193" customFormat="1" ht="19.5" customHeight="1">
      <c r="B6" s="194"/>
      <c r="C6" s="195"/>
      <c r="D6" s="196"/>
      <c r="E6" s="197"/>
      <c r="F6" s="196"/>
      <c r="G6" s="196"/>
      <c r="H6" s="196"/>
      <c r="I6" s="196"/>
      <c r="J6" s="199"/>
      <c r="K6" s="199"/>
      <c r="L6" s="199"/>
      <c r="M6" s="199"/>
      <c r="N6" s="1041" t="s">
        <v>348</v>
      </c>
      <c r="O6" s="1041"/>
      <c r="P6" s="1041"/>
      <c r="Q6" s="1041"/>
      <c r="R6" s="1041"/>
      <c r="S6" s="1041"/>
      <c r="T6" s="1041"/>
      <c r="U6" s="1041"/>
      <c r="V6" s="1041"/>
      <c r="W6" s="1041"/>
      <c r="X6" s="1041"/>
      <c r="Y6" s="196"/>
      <c r="Z6" s="196"/>
      <c r="AA6" s="196"/>
      <c r="AB6" s="196"/>
      <c r="AC6" s="196"/>
      <c r="AD6" s="191"/>
      <c r="AE6" s="191"/>
      <c r="AF6" s="191"/>
      <c r="AG6" s="196"/>
      <c r="AH6" s="196"/>
    </row>
    <row r="7" spans="2:34" s="193" customFormat="1" ht="19.5" customHeight="1">
      <c r="B7" s="194"/>
      <c r="C7" s="195"/>
      <c r="D7" s="196"/>
      <c r="E7" s="197"/>
      <c r="F7" s="196"/>
      <c r="G7" s="196"/>
      <c r="H7" s="196"/>
      <c r="I7" s="196"/>
      <c r="J7" s="196"/>
      <c r="K7" s="196"/>
      <c r="L7" s="196"/>
      <c r="M7" s="196"/>
      <c r="N7" s="196"/>
      <c r="O7" s="196"/>
      <c r="P7" s="196"/>
      <c r="Q7" s="196"/>
      <c r="R7" s="196"/>
      <c r="S7" s="197"/>
      <c r="T7" s="196"/>
      <c r="U7" s="196"/>
      <c r="V7" s="196"/>
      <c r="W7" s="196"/>
      <c r="X7" s="196"/>
      <c r="Y7" s="196"/>
      <c r="Z7" s="196"/>
      <c r="AA7" s="196"/>
      <c r="AB7" s="196"/>
      <c r="AC7" s="196"/>
      <c r="AD7" s="191"/>
      <c r="AE7" s="191"/>
      <c r="AF7" s="191"/>
      <c r="AG7" s="196"/>
      <c r="AH7" s="196"/>
    </row>
    <row r="8" spans="2:34" s="193" customFormat="1" ht="19.5" customHeight="1">
      <c r="B8" s="194"/>
      <c r="C8" s="195"/>
      <c r="D8" s="196"/>
      <c r="E8" s="197"/>
      <c r="F8" s="196"/>
      <c r="G8" s="195"/>
      <c r="H8" s="201"/>
      <c r="I8" s="201"/>
      <c r="J8" s="201" t="s">
        <v>351</v>
      </c>
      <c r="K8" s="195"/>
      <c r="L8" s="195"/>
      <c r="M8" s="195"/>
      <c r="N8" s="195"/>
      <c r="O8" s="195"/>
      <c r="P8" s="195"/>
      <c r="Q8" s="195"/>
      <c r="R8" s="195"/>
      <c r="S8" s="201"/>
      <c r="T8" s="195"/>
      <c r="U8" s="195"/>
      <c r="V8" s="195"/>
      <c r="W8" s="195"/>
      <c r="X8" s="195"/>
      <c r="Y8" s="195"/>
      <c r="Z8" s="195"/>
      <c r="AA8" s="195"/>
      <c r="AB8" s="195"/>
      <c r="AC8" s="195"/>
      <c r="AD8" s="202"/>
      <c r="AE8" s="202"/>
      <c r="AF8" s="202"/>
      <c r="AG8" s="196"/>
      <c r="AH8" s="196"/>
    </row>
    <row r="9" spans="2:34" s="193" customFormat="1" ht="19.5" customHeight="1">
      <c r="B9" s="194"/>
      <c r="C9" s="195"/>
      <c r="D9" s="196"/>
      <c r="E9" s="197"/>
      <c r="F9" s="196"/>
      <c r="G9" s="195"/>
      <c r="H9" s="201"/>
      <c r="I9" s="201"/>
      <c r="J9" s="201"/>
      <c r="K9" s="195"/>
      <c r="L9" s="195"/>
      <c r="M9" s="195"/>
      <c r="N9" s="195"/>
      <c r="O9" s="195"/>
      <c r="P9" s="195"/>
      <c r="Q9" s="195"/>
      <c r="R9" s="195"/>
      <c r="S9" s="201"/>
      <c r="T9" s="195"/>
      <c r="U9" s="195"/>
      <c r="V9" s="195"/>
      <c r="W9" s="195"/>
      <c r="X9" s="195"/>
      <c r="Y9" s="195"/>
      <c r="Z9" s="195"/>
      <c r="AA9" s="195"/>
      <c r="AB9" s="195"/>
      <c r="AC9" s="195"/>
      <c r="AD9" s="202"/>
      <c r="AE9" s="202"/>
      <c r="AF9" s="202"/>
      <c r="AG9" s="196"/>
      <c r="AH9" s="196"/>
    </row>
    <row r="10" spans="2:34" s="193" customFormat="1" ht="19.5" customHeight="1">
      <c r="B10" s="194"/>
      <c r="C10" s="195"/>
      <c r="D10" s="196"/>
      <c r="E10" s="197"/>
      <c r="F10" s="196"/>
      <c r="G10" s="195"/>
      <c r="H10" s="201"/>
      <c r="I10" s="201"/>
      <c r="J10" s="201"/>
      <c r="K10" s="195"/>
      <c r="L10" s="195"/>
      <c r="M10" s="195"/>
      <c r="N10" s="195"/>
      <c r="O10" s="195"/>
      <c r="P10" s="195"/>
      <c r="Q10" s="195"/>
      <c r="R10" s="195"/>
      <c r="S10" s="201"/>
      <c r="T10" s="195"/>
      <c r="U10" s="195"/>
      <c r="V10" s="195"/>
      <c r="W10" s="195"/>
      <c r="X10" s="195"/>
      <c r="Y10" s="195"/>
      <c r="Z10" s="195"/>
      <c r="AA10" s="195"/>
      <c r="AB10" s="195"/>
      <c r="AC10" s="195"/>
      <c r="AD10" s="202"/>
      <c r="AE10" s="202"/>
      <c r="AF10" s="202"/>
      <c r="AG10" s="196"/>
      <c r="AH10" s="196"/>
    </row>
    <row r="11" spans="2:34" s="193" customFormat="1" ht="19.5" customHeight="1">
      <c r="B11" s="194"/>
      <c r="C11" s="195"/>
      <c r="D11" s="196"/>
      <c r="E11" s="197"/>
      <c r="F11" s="196"/>
      <c r="G11" s="195"/>
      <c r="H11" s="201"/>
      <c r="I11" s="201"/>
      <c r="J11" s="201"/>
      <c r="K11" s="195"/>
      <c r="L11" s="195"/>
      <c r="M11" s="195"/>
      <c r="N11" s="195"/>
      <c r="O11" s="195"/>
      <c r="P11" s="195"/>
      <c r="Q11" s="195"/>
      <c r="R11" s="195"/>
      <c r="S11" s="201"/>
      <c r="T11" s="195"/>
      <c r="U11" s="195"/>
      <c r="V11" s="195"/>
      <c r="W11" s="195"/>
      <c r="X11" s="195"/>
      <c r="Y11" s="195"/>
      <c r="Z11" s="195"/>
      <c r="AA11" s="195"/>
      <c r="AB11" s="195"/>
      <c r="AC11" s="195"/>
      <c r="AD11" s="202"/>
      <c r="AE11" s="202"/>
      <c r="AF11" s="202"/>
      <c r="AG11" s="196"/>
      <c r="AH11" s="196"/>
    </row>
    <row r="12" spans="2:34" s="193" customFormat="1" ht="19.5" customHeight="1">
      <c r="B12" s="194"/>
      <c r="C12" s="195"/>
      <c r="D12" s="196"/>
      <c r="E12" s="197"/>
      <c r="F12" s="196"/>
      <c r="G12" s="195"/>
      <c r="H12" s="201"/>
      <c r="I12" s="201"/>
      <c r="J12" s="201"/>
      <c r="K12" s="195"/>
      <c r="L12" s="195"/>
      <c r="M12" s="195"/>
      <c r="N12" s="195"/>
      <c r="O12" s="195"/>
      <c r="P12" s="195"/>
      <c r="Q12" s="195"/>
      <c r="R12" s="195"/>
      <c r="S12" s="201"/>
      <c r="T12" s="195"/>
      <c r="U12" s="195"/>
      <c r="V12" s="195"/>
      <c r="W12" s="195"/>
      <c r="X12" s="195"/>
      <c r="Y12" s="195"/>
      <c r="Z12" s="195"/>
      <c r="AA12" s="195"/>
      <c r="AB12" s="195"/>
      <c r="AC12" s="195"/>
      <c r="AD12" s="202"/>
      <c r="AE12" s="202"/>
      <c r="AF12" s="202"/>
      <c r="AG12" s="196"/>
      <c r="AH12" s="196"/>
    </row>
    <row r="13" spans="2:34" s="193" customFormat="1" ht="19.5" customHeight="1">
      <c r="B13" s="194"/>
      <c r="C13" s="195"/>
      <c r="D13" s="196"/>
      <c r="E13" s="197"/>
      <c r="F13" s="197"/>
      <c r="G13" s="195"/>
      <c r="H13" s="195"/>
      <c r="I13" s="195"/>
      <c r="J13" s="195"/>
      <c r="K13" s="195"/>
      <c r="L13" s="195"/>
      <c r="M13" s="195"/>
      <c r="N13" s="195"/>
      <c r="O13" s="195"/>
      <c r="P13" s="195"/>
      <c r="Q13" s="195"/>
      <c r="R13" s="195"/>
      <c r="S13" s="201"/>
      <c r="T13" s="195"/>
      <c r="U13" s="195"/>
      <c r="V13" s="195"/>
      <c r="W13" s="195"/>
      <c r="X13" s="195"/>
      <c r="Y13" s="195"/>
      <c r="Z13" s="195"/>
      <c r="AA13" s="195"/>
      <c r="AB13" s="195"/>
      <c r="AC13" s="195"/>
      <c r="AD13" s="202"/>
      <c r="AE13" s="202"/>
      <c r="AF13" s="202"/>
      <c r="AG13" s="196"/>
      <c r="AH13" s="196"/>
    </row>
    <row r="14" spans="2:34" s="193" customFormat="1" ht="19.5" customHeight="1">
      <c r="B14" s="194"/>
      <c r="C14" s="195"/>
      <c r="D14" s="196"/>
      <c r="E14" s="197"/>
      <c r="F14" s="196"/>
      <c r="G14" s="196"/>
      <c r="H14" s="199"/>
      <c r="I14" s="196"/>
      <c r="J14" s="199"/>
      <c r="K14" s="199"/>
      <c r="L14" s="199"/>
      <c r="M14" s="199"/>
      <c r="N14" s="200" t="s">
        <v>345</v>
      </c>
      <c r="O14" s="199"/>
      <c r="P14" s="199"/>
      <c r="Q14" s="199"/>
      <c r="R14" s="199"/>
      <c r="S14" s="199"/>
      <c r="T14" s="199"/>
      <c r="U14" s="199"/>
      <c r="V14" s="199"/>
      <c r="W14" s="199"/>
      <c r="X14" s="196"/>
      <c r="Y14" s="196"/>
      <c r="Z14" s="196"/>
      <c r="AA14" s="196"/>
      <c r="AB14" s="196"/>
      <c r="AC14" s="196"/>
      <c r="AD14" s="191"/>
      <c r="AE14" s="191"/>
      <c r="AF14" s="191"/>
      <c r="AG14" s="196"/>
      <c r="AH14" s="196"/>
    </row>
    <row r="15" spans="2:34" s="193" customFormat="1" ht="19.5" customHeight="1">
      <c r="B15" s="194"/>
      <c r="C15" s="195"/>
      <c r="D15" s="196"/>
      <c r="E15" s="197"/>
      <c r="F15" s="196"/>
      <c r="G15" s="196"/>
      <c r="H15" s="196"/>
      <c r="I15" s="196"/>
      <c r="J15" s="196"/>
      <c r="K15" s="196"/>
      <c r="L15" s="196"/>
      <c r="M15" s="196"/>
      <c r="N15" s="196"/>
      <c r="O15" s="196"/>
      <c r="P15" s="196"/>
      <c r="Q15" s="196"/>
      <c r="R15" s="196"/>
      <c r="S15" s="197"/>
      <c r="T15" s="196"/>
      <c r="U15" s="196"/>
      <c r="V15" s="196"/>
      <c r="W15" s="196"/>
      <c r="X15" s="196"/>
      <c r="Y15" s="196"/>
      <c r="Z15" s="196"/>
      <c r="AA15" s="196"/>
      <c r="AB15" s="196"/>
      <c r="AC15" s="196"/>
      <c r="AD15" s="191"/>
      <c r="AE15" s="191"/>
      <c r="AF15" s="191"/>
      <c r="AG15" s="196"/>
      <c r="AH15" s="196"/>
    </row>
    <row r="16" spans="2:34" s="193" customFormat="1" ht="19.5" customHeight="1">
      <c r="B16" s="194"/>
      <c r="C16" s="195"/>
      <c r="D16" s="196"/>
      <c r="E16" s="197"/>
      <c r="F16" s="196"/>
      <c r="G16" s="195"/>
      <c r="H16" s="201"/>
      <c r="I16" s="201"/>
      <c r="J16" s="201" t="s">
        <v>340</v>
      </c>
      <c r="K16" s="195"/>
      <c r="L16" s="195"/>
      <c r="M16" s="195"/>
      <c r="N16" s="195"/>
      <c r="O16" s="195"/>
      <c r="P16" s="195"/>
      <c r="Q16" s="195"/>
      <c r="R16" s="195"/>
      <c r="S16" s="201"/>
      <c r="T16" s="195"/>
      <c r="U16" s="195"/>
      <c r="V16" s="195"/>
      <c r="W16" s="195"/>
      <c r="X16" s="195"/>
      <c r="Y16" s="195"/>
      <c r="Z16" s="195"/>
      <c r="AA16" s="195"/>
      <c r="AB16" s="195"/>
      <c r="AC16" s="195"/>
      <c r="AD16" s="202"/>
      <c r="AE16" s="202"/>
      <c r="AF16" s="202"/>
      <c r="AG16" s="196"/>
      <c r="AH16" s="196"/>
    </row>
    <row r="17" spans="2:34" s="193" customFormat="1" ht="19.5" customHeight="1">
      <c r="B17" s="194"/>
      <c r="C17" s="195"/>
      <c r="D17" s="196"/>
      <c r="E17" s="197"/>
      <c r="F17" s="197"/>
      <c r="G17" s="195"/>
      <c r="H17" s="195"/>
      <c r="I17" s="195"/>
      <c r="J17" s="195"/>
      <c r="K17" s="195"/>
      <c r="L17" s="195"/>
      <c r="M17" s="195"/>
      <c r="N17" s="195"/>
      <c r="O17" s="195"/>
      <c r="P17" s="195"/>
      <c r="Q17" s="195"/>
      <c r="R17" s="195"/>
      <c r="S17" s="201"/>
      <c r="T17" s="195"/>
      <c r="U17" s="195"/>
      <c r="V17" s="195"/>
      <c r="W17" s="195"/>
      <c r="X17" s="195"/>
      <c r="Y17" s="195"/>
      <c r="Z17" s="195"/>
      <c r="AA17" s="195"/>
      <c r="AB17" s="195"/>
      <c r="AC17" s="195"/>
      <c r="AD17" s="202"/>
      <c r="AE17" s="202"/>
      <c r="AF17" s="202"/>
      <c r="AG17" s="196"/>
      <c r="AH17" s="196"/>
    </row>
    <row r="18" spans="2:34" s="193" customFormat="1" ht="19.5" customHeight="1">
      <c r="B18" s="194"/>
      <c r="C18" s="195"/>
      <c r="D18" s="196"/>
      <c r="E18" s="196"/>
      <c r="F18" s="197"/>
      <c r="G18" s="201"/>
      <c r="H18" s="201" t="s">
        <v>341</v>
      </c>
      <c r="I18" s="201"/>
      <c r="J18" s="201" t="s">
        <v>346</v>
      </c>
      <c r="K18" s="201" t="s">
        <v>342</v>
      </c>
      <c r="L18" s="201"/>
      <c r="M18" s="201"/>
      <c r="N18" s="201"/>
      <c r="O18" s="201"/>
      <c r="P18" s="201"/>
      <c r="Q18" s="201"/>
      <c r="R18" s="201"/>
      <c r="S18" s="201"/>
      <c r="T18" s="201"/>
      <c r="U18" s="201"/>
      <c r="V18" s="201"/>
      <c r="W18" s="201"/>
      <c r="X18" s="201"/>
      <c r="Y18" s="201"/>
      <c r="Z18" s="195"/>
      <c r="AA18" s="195"/>
      <c r="AB18" s="195"/>
      <c r="AC18" s="195"/>
      <c r="AD18" s="202"/>
      <c r="AE18" s="202"/>
      <c r="AF18" s="202"/>
      <c r="AG18" s="196"/>
      <c r="AH18" s="196"/>
    </row>
    <row r="19" spans="2:34" ht="19.5" customHeight="1">
      <c r="B19" s="187"/>
      <c r="C19" s="188"/>
      <c r="D19" s="188"/>
      <c r="E19" s="188"/>
      <c r="F19" s="188"/>
      <c r="G19" s="201"/>
      <c r="H19" s="201"/>
      <c r="I19" s="201"/>
      <c r="J19" s="201" t="s">
        <v>347</v>
      </c>
      <c r="K19" s="201" t="s">
        <v>343</v>
      </c>
      <c r="L19" s="201"/>
      <c r="M19" s="201"/>
      <c r="N19" s="201"/>
      <c r="O19" s="201"/>
      <c r="P19" s="201"/>
      <c r="Q19" s="203"/>
      <c r="R19" s="203"/>
      <c r="S19" s="201"/>
      <c r="T19" s="201"/>
      <c r="U19" s="201"/>
      <c r="V19" s="201"/>
      <c r="W19" s="201"/>
      <c r="X19" s="201"/>
      <c r="Y19" s="201"/>
      <c r="Z19" s="192"/>
      <c r="AA19" s="195"/>
      <c r="AB19" s="195"/>
      <c r="AC19" s="195"/>
      <c r="AD19" s="202"/>
      <c r="AE19" s="202"/>
      <c r="AF19" s="202"/>
      <c r="AG19" s="204"/>
      <c r="AH19" s="204"/>
    </row>
    <row r="20" spans="2:34" ht="19.5" customHeight="1">
      <c r="B20" s="187"/>
      <c r="C20" s="205"/>
      <c r="D20" s="205"/>
      <c r="E20" s="205"/>
      <c r="F20" s="205"/>
      <c r="G20" s="201"/>
      <c r="H20" s="201"/>
      <c r="I20" s="201"/>
      <c r="J20" s="201"/>
      <c r="K20" s="201"/>
      <c r="L20" s="201"/>
      <c r="M20" s="201"/>
      <c r="N20" s="201"/>
      <c r="O20" s="201" t="s">
        <v>344</v>
      </c>
      <c r="P20" s="201"/>
      <c r="Q20" s="201"/>
      <c r="R20" s="201"/>
      <c r="S20" s="201"/>
      <c r="T20" s="201"/>
      <c r="U20" s="201"/>
      <c r="V20" s="201"/>
      <c r="W20" s="201"/>
      <c r="X20" s="201"/>
      <c r="Y20" s="201"/>
      <c r="Z20" s="192"/>
      <c r="AA20" s="195"/>
      <c r="AB20" s="195"/>
      <c r="AC20" s="195"/>
      <c r="AD20" s="202"/>
      <c r="AE20" s="202"/>
      <c r="AF20" s="202"/>
      <c r="AG20" s="204"/>
      <c r="AH20" s="204"/>
    </row>
    <row r="21" spans="2:34" ht="19.5" customHeight="1">
      <c r="B21" s="187"/>
      <c r="C21" s="205"/>
      <c r="D21" s="205"/>
      <c r="E21" s="205"/>
      <c r="F21" s="205"/>
      <c r="G21" s="201"/>
      <c r="H21" s="201"/>
      <c r="I21" s="201"/>
      <c r="J21" s="201"/>
      <c r="K21" s="201"/>
      <c r="L21" s="201"/>
      <c r="M21" s="201"/>
      <c r="N21" s="201"/>
      <c r="O21" s="201"/>
      <c r="P21" s="201"/>
      <c r="Q21" s="201"/>
      <c r="R21" s="201"/>
      <c r="S21" s="201"/>
      <c r="T21" s="201"/>
      <c r="U21" s="201"/>
      <c r="V21" s="201"/>
      <c r="W21" s="201"/>
      <c r="X21" s="201"/>
      <c r="Y21" s="201"/>
      <c r="Z21" s="192"/>
      <c r="AA21" s="195"/>
      <c r="AB21" s="195"/>
      <c r="AC21" s="195"/>
      <c r="AD21" s="202"/>
      <c r="AE21" s="202"/>
      <c r="AF21" s="202"/>
      <c r="AG21" s="204"/>
      <c r="AH21" s="196"/>
    </row>
    <row r="22" spans="2:34" s="193" customFormat="1" ht="19.5" customHeight="1">
      <c r="B22" s="194"/>
      <c r="C22" s="195"/>
      <c r="D22" s="196"/>
      <c r="E22" s="197"/>
      <c r="F22" s="196"/>
      <c r="G22" s="196"/>
      <c r="H22" s="196"/>
      <c r="I22" s="196"/>
      <c r="J22" s="196"/>
      <c r="K22" s="196"/>
      <c r="L22" s="196"/>
      <c r="M22" s="196"/>
      <c r="N22" s="197"/>
      <c r="O22" s="196"/>
      <c r="P22" s="196"/>
      <c r="Q22" s="196"/>
      <c r="R22" s="196"/>
      <c r="S22" s="196"/>
      <c r="T22" s="196"/>
      <c r="U22" s="196"/>
      <c r="V22" s="196"/>
      <c r="W22" s="196"/>
      <c r="X22" s="196"/>
      <c r="Y22" s="196"/>
      <c r="Z22" s="196"/>
      <c r="AA22" s="196"/>
      <c r="AB22" s="196"/>
      <c r="AC22" s="196"/>
      <c r="AD22" s="191"/>
      <c r="AE22" s="191"/>
      <c r="AF22" s="191"/>
      <c r="AG22" s="196"/>
      <c r="AH22" s="198"/>
    </row>
    <row r="23" spans="2:34" s="193" customFormat="1" ht="19.5" customHeight="1">
      <c r="B23" s="194"/>
      <c r="C23" s="195"/>
      <c r="D23" s="196"/>
      <c r="E23" s="197"/>
      <c r="F23" s="196"/>
      <c r="G23" s="196"/>
      <c r="H23" s="196"/>
      <c r="I23" s="196"/>
      <c r="J23" s="196"/>
      <c r="K23" s="196"/>
      <c r="L23" s="196"/>
      <c r="M23" s="196"/>
      <c r="N23" s="197"/>
      <c r="O23" s="196"/>
      <c r="P23" s="196"/>
      <c r="Q23" s="196"/>
      <c r="R23" s="196"/>
      <c r="S23" s="196"/>
      <c r="T23" s="196"/>
      <c r="U23" s="196"/>
      <c r="V23" s="196"/>
      <c r="W23" s="196"/>
      <c r="X23" s="196"/>
      <c r="Y23" s="196"/>
      <c r="Z23" s="196"/>
      <c r="AA23" s="196"/>
      <c r="AB23" s="196"/>
      <c r="AC23" s="196"/>
      <c r="AD23" s="191"/>
      <c r="AE23" s="191"/>
      <c r="AF23" s="191"/>
      <c r="AG23" s="196"/>
      <c r="AH23" s="196"/>
    </row>
    <row r="24" spans="2:34" s="193" customFormat="1" ht="19.5" customHeight="1">
      <c r="B24" s="194"/>
      <c r="C24" s="195"/>
      <c r="D24" s="196"/>
      <c r="E24" s="197"/>
      <c r="F24" s="196"/>
      <c r="G24" s="196"/>
      <c r="H24" s="196"/>
      <c r="I24" s="196"/>
      <c r="J24" s="196"/>
      <c r="K24" s="196"/>
      <c r="L24" s="196"/>
      <c r="M24" s="196"/>
      <c r="N24" s="197"/>
      <c r="O24" s="196"/>
      <c r="P24" s="196"/>
      <c r="Q24" s="196"/>
      <c r="R24" s="196"/>
      <c r="S24" s="196"/>
      <c r="T24" s="196"/>
      <c r="U24" s="196"/>
      <c r="V24" s="196"/>
      <c r="W24" s="196"/>
      <c r="X24" s="196"/>
      <c r="Y24" s="196"/>
      <c r="Z24" s="196"/>
      <c r="AA24" s="196"/>
      <c r="AB24" s="196"/>
      <c r="AC24" s="196"/>
      <c r="AD24" s="191"/>
      <c r="AE24" s="191"/>
      <c r="AF24" s="191"/>
      <c r="AG24" s="196"/>
      <c r="AH24" s="196"/>
    </row>
    <row r="25" spans="2:34" s="193" customFormat="1" ht="19.5" customHeight="1">
      <c r="B25" s="194"/>
      <c r="C25" s="195"/>
      <c r="D25" s="196"/>
      <c r="E25" s="197"/>
      <c r="F25" s="196"/>
      <c r="G25" s="196"/>
      <c r="H25" s="196"/>
      <c r="I25" s="196"/>
      <c r="J25" s="196"/>
      <c r="K25" s="196"/>
      <c r="L25" s="196"/>
      <c r="M25" s="196"/>
      <c r="N25" s="197"/>
      <c r="O25" s="196"/>
      <c r="P25" s="196"/>
      <c r="Q25" s="196"/>
      <c r="R25" s="196"/>
      <c r="S25" s="196"/>
      <c r="T25" s="196"/>
      <c r="U25" s="196"/>
      <c r="V25" s="196"/>
      <c r="W25" s="196"/>
      <c r="X25" s="196"/>
      <c r="Y25" s="196"/>
      <c r="Z25" s="196"/>
      <c r="AA25" s="196"/>
      <c r="AB25" s="196"/>
      <c r="AC25" s="196"/>
      <c r="AD25" s="191"/>
      <c r="AE25" s="191"/>
      <c r="AF25" s="191"/>
      <c r="AG25" s="196"/>
      <c r="AH25" s="196"/>
    </row>
    <row r="26" spans="2:34" s="193" customFormat="1" ht="19.5" customHeight="1">
      <c r="B26" s="194"/>
      <c r="C26" s="195"/>
      <c r="D26" s="196"/>
      <c r="E26" s="197"/>
      <c r="F26" s="196"/>
      <c r="G26" s="196"/>
      <c r="H26" s="196"/>
      <c r="I26" s="196"/>
      <c r="J26" s="199"/>
      <c r="K26" s="199"/>
      <c r="L26" s="199"/>
      <c r="M26" s="199"/>
      <c r="N26" s="1041" t="s">
        <v>349</v>
      </c>
      <c r="O26" s="1041"/>
      <c r="P26" s="1041"/>
      <c r="Q26" s="1041"/>
      <c r="R26" s="1041"/>
      <c r="S26" s="1041"/>
      <c r="T26" s="1041"/>
      <c r="U26" s="1041"/>
      <c r="V26" s="1041"/>
      <c r="W26" s="1041"/>
      <c r="X26" s="1041"/>
      <c r="Y26" s="196"/>
      <c r="Z26" s="196"/>
      <c r="AA26" s="196"/>
      <c r="AB26" s="196"/>
      <c r="AC26" s="196"/>
      <c r="AD26" s="191"/>
      <c r="AE26" s="191"/>
      <c r="AF26" s="191"/>
      <c r="AG26" s="196"/>
      <c r="AH26" s="196"/>
    </row>
    <row r="27" spans="2:34" s="193" customFormat="1" ht="19.5" customHeight="1">
      <c r="B27" s="194"/>
      <c r="C27" s="195"/>
      <c r="D27" s="196"/>
      <c r="E27" s="197"/>
      <c r="F27" s="196"/>
      <c r="G27" s="196"/>
      <c r="H27" s="196"/>
      <c r="I27" s="196"/>
      <c r="J27" s="196"/>
      <c r="K27" s="196"/>
      <c r="L27" s="196"/>
      <c r="M27" s="196"/>
      <c r="N27" s="196"/>
      <c r="O27" s="196"/>
      <c r="P27" s="196"/>
      <c r="Q27" s="196"/>
      <c r="R27" s="196"/>
      <c r="S27" s="197"/>
      <c r="T27" s="196"/>
      <c r="U27" s="196"/>
      <c r="V27" s="196"/>
      <c r="W27" s="196"/>
      <c r="X27" s="196"/>
      <c r="Y27" s="196"/>
      <c r="Z27" s="196"/>
      <c r="AA27" s="196"/>
      <c r="AB27" s="196"/>
      <c r="AC27" s="196"/>
      <c r="AD27" s="191"/>
      <c r="AE27" s="191"/>
      <c r="AF27" s="191"/>
      <c r="AG27" s="196"/>
      <c r="AH27" s="196"/>
    </row>
    <row r="28" spans="2:34" s="193" customFormat="1" ht="19.5" customHeight="1">
      <c r="B28" s="194"/>
      <c r="C28" s="195"/>
      <c r="D28" s="196"/>
      <c r="E28" s="197"/>
      <c r="F28" s="196"/>
      <c r="G28" s="195"/>
      <c r="H28" s="201"/>
      <c r="I28" s="201"/>
      <c r="J28" s="201" t="s">
        <v>350</v>
      </c>
      <c r="K28" s="195"/>
      <c r="L28" s="195"/>
      <c r="M28" s="195"/>
      <c r="N28" s="195"/>
      <c r="O28" s="195"/>
      <c r="P28" s="195"/>
      <c r="Q28" s="195"/>
      <c r="R28" s="195"/>
      <c r="S28" s="201"/>
      <c r="T28" s="195"/>
      <c r="U28" s="195"/>
      <c r="V28" s="195"/>
      <c r="W28" s="195"/>
      <c r="X28" s="195"/>
      <c r="Y28" s="195"/>
      <c r="Z28" s="195"/>
      <c r="AA28" s="195"/>
      <c r="AB28" s="195"/>
      <c r="AC28" s="195"/>
      <c r="AD28" s="202"/>
      <c r="AE28" s="202"/>
      <c r="AF28" s="202"/>
      <c r="AG28" s="196"/>
      <c r="AH28" s="196"/>
    </row>
    <row r="29" spans="2:34" s="193" customFormat="1" ht="19.5" customHeight="1">
      <c r="B29" s="194"/>
      <c r="C29" s="195"/>
      <c r="D29" s="196"/>
      <c r="E29" s="197"/>
      <c r="F29" s="196"/>
      <c r="G29" s="195"/>
      <c r="H29" s="201"/>
      <c r="I29" s="201"/>
      <c r="J29" s="201"/>
      <c r="K29" s="195"/>
      <c r="L29" s="195"/>
      <c r="M29" s="195"/>
      <c r="N29" s="195"/>
      <c r="O29" s="195"/>
      <c r="P29" s="195"/>
      <c r="Q29" s="195"/>
      <c r="R29" s="195"/>
      <c r="S29" s="201"/>
      <c r="T29" s="195"/>
      <c r="U29" s="195"/>
      <c r="V29" s="195"/>
      <c r="W29" s="195"/>
      <c r="X29" s="195"/>
      <c r="Y29" s="195"/>
      <c r="Z29" s="195"/>
      <c r="AA29" s="195"/>
      <c r="AB29" s="195"/>
      <c r="AC29" s="195"/>
      <c r="AD29" s="202"/>
      <c r="AE29" s="202"/>
      <c r="AF29" s="202"/>
      <c r="AG29" s="196"/>
      <c r="AH29" s="196"/>
    </row>
    <row r="30" spans="2:34" s="193" customFormat="1" ht="19.5" customHeight="1">
      <c r="B30" s="194"/>
      <c r="C30" s="195"/>
      <c r="D30" s="196"/>
      <c r="E30" s="197"/>
      <c r="F30" s="196"/>
      <c r="G30" s="195"/>
      <c r="H30" s="201"/>
      <c r="I30" s="201"/>
      <c r="J30" s="201"/>
      <c r="K30" s="195"/>
      <c r="L30" s="195"/>
      <c r="M30" s="195"/>
      <c r="N30" s="195"/>
      <c r="O30" s="195"/>
      <c r="P30" s="195"/>
      <c r="Q30" s="195"/>
      <c r="R30" s="195"/>
      <c r="S30" s="201"/>
      <c r="T30" s="195"/>
      <c r="U30" s="195"/>
      <c r="V30" s="195"/>
      <c r="W30" s="195"/>
      <c r="X30" s="195"/>
      <c r="Y30" s="195"/>
      <c r="Z30" s="195"/>
      <c r="AA30" s="195"/>
      <c r="AB30" s="195"/>
      <c r="AC30" s="195"/>
      <c r="AD30" s="202"/>
      <c r="AE30" s="202"/>
      <c r="AF30" s="202"/>
      <c r="AG30" s="196"/>
      <c r="AH30" s="196"/>
    </row>
    <row r="31" spans="2:34" s="193" customFormat="1" ht="19.5" customHeight="1">
      <c r="B31" s="194"/>
      <c r="C31" s="195"/>
      <c r="D31" s="190"/>
      <c r="E31" s="190"/>
      <c r="F31" s="190"/>
      <c r="G31" s="190"/>
      <c r="H31" s="190"/>
      <c r="I31" s="190"/>
      <c r="J31" s="188"/>
      <c r="K31" s="188"/>
      <c r="L31" s="188"/>
      <c r="M31" s="188"/>
      <c r="N31" s="188"/>
      <c r="O31" s="188"/>
      <c r="P31" s="188"/>
      <c r="Q31" s="188"/>
      <c r="R31" s="188"/>
      <c r="S31" s="188"/>
      <c r="T31" s="188"/>
      <c r="U31" s="188"/>
      <c r="V31" s="188"/>
      <c r="W31" s="188"/>
      <c r="X31" s="188"/>
      <c r="Y31" s="188"/>
      <c r="Z31" s="188"/>
      <c r="AA31" s="196"/>
      <c r="AB31" s="196"/>
      <c r="AC31" s="196"/>
      <c r="AD31" s="191"/>
      <c r="AE31" s="191"/>
      <c r="AF31" s="191"/>
      <c r="AG31" s="196"/>
      <c r="AH31" s="196"/>
    </row>
    <row r="32" spans="2:34" s="193" customFormat="1" ht="19.5" customHeight="1">
      <c r="B32" s="194"/>
      <c r="C32" s="195"/>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1"/>
      <c r="AE32" s="191"/>
      <c r="AF32" s="191"/>
      <c r="AG32" s="196"/>
      <c r="AH32" s="196"/>
    </row>
    <row r="33" spans="2:34" ht="19.5" customHeight="1">
      <c r="B33" s="187"/>
      <c r="C33" s="188"/>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1"/>
      <c r="AE33" s="191"/>
      <c r="AF33" s="191"/>
      <c r="AG33" s="204"/>
      <c r="AH33" s="204"/>
    </row>
    <row r="34" spans="2:34" ht="19.5" customHeight="1">
      <c r="B34" s="187"/>
      <c r="C34" s="190"/>
      <c r="D34" s="190"/>
      <c r="E34" s="190"/>
      <c r="F34" s="190"/>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91"/>
      <c r="AE34" s="191"/>
      <c r="AF34" s="204"/>
      <c r="AG34" s="204"/>
      <c r="AH34" s="204"/>
    </row>
    <row r="35" spans="2:34" s="193" customFormat="1" ht="19.5" customHeight="1">
      <c r="B35" s="194"/>
      <c r="C35" s="195"/>
      <c r="D35" s="195"/>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1"/>
      <c r="AF35" s="196"/>
      <c r="AG35" s="196"/>
      <c r="AH35" s="196"/>
    </row>
    <row r="36" spans="2:34" s="193" customFormat="1" ht="19.5" customHeight="1">
      <c r="B36" s="194"/>
      <c r="C36" s="195"/>
      <c r="D36" s="196"/>
      <c r="E36" s="196"/>
      <c r="F36" s="196"/>
      <c r="G36" s="196"/>
      <c r="H36" s="196"/>
      <c r="I36" s="196"/>
      <c r="J36" s="196"/>
      <c r="K36" s="196"/>
      <c r="L36" s="197"/>
      <c r="M36" s="197"/>
      <c r="N36" s="196"/>
      <c r="O36" s="197"/>
      <c r="P36" s="197"/>
      <c r="Q36" s="197"/>
      <c r="R36" s="197"/>
      <c r="S36" s="197"/>
      <c r="T36" s="206"/>
      <c r="U36" s="206"/>
      <c r="V36" s="197"/>
      <c r="W36" s="197"/>
      <c r="X36" s="197"/>
      <c r="Y36" s="197"/>
      <c r="Z36" s="197"/>
      <c r="AA36" s="197"/>
      <c r="AB36" s="197"/>
      <c r="AC36" s="197"/>
      <c r="AD36" s="197"/>
      <c r="AE36" s="197"/>
      <c r="AF36" s="197"/>
      <c r="AG36" s="195"/>
      <c r="AH36" s="195"/>
    </row>
    <row r="37" ht="19.5" customHeight="1"/>
    <row r="38" ht="19.5" customHeight="1"/>
    <row r="39" ht="19.5" customHeight="1"/>
    <row r="40" ht="19.5" customHeight="1"/>
    <row r="41" ht="19.5" customHeight="1"/>
  </sheetData>
  <sheetProtection/>
  <mergeCells count="3">
    <mergeCell ref="AA2:AH2"/>
    <mergeCell ref="N6:X6"/>
    <mergeCell ref="N26:X26"/>
  </mergeCells>
  <printOptions horizontalCentered="1"/>
  <pageMargins left="0.7480314960629921" right="0.35433070866141736" top="0.7874015748031497" bottom="0.3937007874015748" header="0.5118110236220472" footer="0.35433070866141736"/>
  <pageSetup blackAndWhite="1" horizontalDpi="300" verticalDpi="300" orientation="portrait" paperSize="9" r:id="rId1"/>
  <headerFooter alignWithMargins="0">
    <oddFooter>&amp;C8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245"/>
  <sheetViews>
    <sheetView view="pageBreakPreview" zoomScaleSheetLayoutView="100" zoomScalePageLayoutView="0" workbookViewId="0" topLeftCell="A1">
      <selection activeCell="J31" sqref="J31"/>
    </sheetView>
  </sheetViews>
  <sheetFormatPr defaultColWidth="9.140625" defaultRowHeight="12"/>
  <sheetData>
    <row r="1" spans="1:10" ht="12">
      <c r="A1" s="14"/>
      <c r="B1" s="14"/>
      <c r="C1" s="14"/>
      <c r="D1" s="14"/>
      <c r="E1" s="14"/>
      <c r="F1" s="14"/>
      <c r="G1" s="14"/>
      <c r="H1" s="14"/>
      <c r="I1" s="14"/>
      <c r="J1" s="14"/>
    </row>
    <row r="2" spans="1:10" ht="24.75" customHeight="1">
      <c r="A2" s="14"/>
      <c r="B2" s="14"/>
      <c r="C2" s="14"/>
      <c r="D2" s="14"/>
      <c r="E2" s="14"/>
      <c r="F2" s="14"/>
      <c r="G2" s="14"/>
      <c r="H2" s="1044" t="str">
        <f>'報告書'!AE2</f>
        <v>〇〇市町－第 ○○ 号</v>
      </c>
      <c r="I2" s="1045"/>
      <c r="J2" s="1046"/>
    </row>
    <row r="3" spans="1:10" ht="12">
      <c r="A3" s="14"/>
      <c r="B3" s="14"/>
      <c r="C3" s="14"/>
      <c r="D3" s="14"/>
      <c r="E3" s="14"/>
      <c r="F3" s="14"/>
      <c r="G3" s="14"/>
      <c r="H3" s="14"/>
      <c r="I3" s="14"/>
      <c r="J3" s="14"/>
    </row>
    <row r="4" spans="1:10" ht="12">
      <c r="A4" s="14"/>
      <c r="B4" s="14"/>
      <c r="C4" s="14"/>
      <c r="D4" s="14"/>
      <c r="E4" s="14"/>
      <c r="F4" s="14"/>
      <c r="G4" s="14"/>
      <c r="H4" s="14"/>
      <c r="I4" s="14"/>
      <c r="J4" s="14"/>
    </row>
    <row r="5" spans="1:10" ht="12">
      <c r="A5" s="14"/>
      <c r="B5" s="14"/>
      <c r="C5" s="14"/>
      <c r="D5" s="14"/>
      <c r="E5" s="14"/>
      <c r="F5" s="14"/>
      <c r="G5" s="14"/>
      <c r="H5" s="14"/>
      <c r="I5" s="14"/>
      <c r="J5" s="14"/>
    </row>
    <row r="6" spans="1:10" ht="12">
      <c r="A6" s="14"/>
      <c r="B6" s="14"/>
      <c r="C6" s="14"/>
      <c r="D6" s="14"/>
      <c r="E6" s="14"/>
      <c r="F6" s="14"/>
      <c r="G6" s="14"/>
      <c r="H6" s="14"/>
      <c r="I6" s="14"/>
      <c r="J6" s="14"/>
    </row>
    <row r="7" spans="1:10" ht="12">
      <c r="A7" s="14"/>
      <c r="B7" s="14"/>
      <c r="C7" s="14"/>
      <c r="D7" s="14"/>
      <c r="E7" s="14"/>
      <c r="F7" s="14"/>
      <c r="G7" s="14"/>
      <c r="H7" s="14"/>
      <c r="I7" s="14"/>
      <c r="J7" s="14"/>
    </row>
    <row r="8" spans="1:10" ht="12">
      <c r="A8" s="14"/>
      <c r="B8" s="14"/>
      <c r="C8" s="14"/>
      <c r="D8" s="14"/>
      <c r="E8" s="14"/>
      <c r="F8" s="14"/>
      <c r="G8" s="14"/>
      <c r="H8" s="14"/>
      <c r="I8" s="14"/>
      <c r="J8" s="14"/>
    </row>
    <row r="9" spans="1:10" ht="12">
      <c r="A9" s="14"/>
      <c r="B9" s="14"/>
      <c r="C9" s="14"/>
      <c r="D9" s="14"/>
      <c r="E9" s="14"/>
      <c r="F9" s="14"/>
      <c r="G9" s="14"/>
      <c r="H9" s="14"/>
      <c r="I9" s="14"/>
      <c r="J9" s="14"/>
    </row>
    <row r="10" spans="1:10" ht="12">
      <c r="A10" s="14"/>
      <c r="B10" s="14"/>
      <c r="C10" s="14"/>
      <c r="D10" s="14"/>
      <c r="E10" s="14"/>
      <c r="F10" s="14"/>
      <c r="G10" s="14"/>
      <c r="H10" s="14"/>
      <c r="I10" s="14"/>
      <c r="J10" s="14"/>
    </row>
    <row r="11" spans="1:10" ht="12">
      <c r="A11" s="14"/>
      <c r="B11" s="14"/>
      <c r="C11" s="14"/>
      <c r="D11" s="14"/>
      <c r="E11" s="14"/>
      <c r="F11" s="14"/>
      <c r="G11" s="14"/>
      <c r="H11" s="14"/>
      <c r="I11" s="14"/>
      <c r="J11" s="14"/>
    </row>
    <row r="12" spans="1:10" ht="12">
      <c r="A12" s="14"/>
      <c r="B12" s="14"/>
      <c r="C12" s="14"/>
      <c r="D12" s="14"/>
      <c r="E12" s="14"/>
      <c r="F12" s="14"/>
      <c r="G12" s="14"/>
      <c r="H12" s="14"/>
      <c r="I12" s="14"/>
      <c r="J12" s="14"/>
    </row>
    <row r="13" spans="1:10" ht="12">
      <c r="A13" s="14"/>
      <c r="B13" s="14"/>
      <c r="C13" s="14"/>
      <c r="D13" s="14"/>
      <c r="E13" s="14"/>
      <c r="F13" s="14"/>
      <c r="G13" s="14"/>
      <c r="H13" s="14"/>
      <c r="I13" s="14"/>
      <c r="J13" s="14"/>
    </row>
    <row r="14" spans="1:10" ht="12">
      <c r="A14" s="14"/>
      <c r="B14" s="14"/>
      <c r="C14" s="14"/>
      <c r="D14" s="14"/>
      <c r="E14" s="14"/>
      <c r="F14" s="14"/>
      <c r="G14" s="14"/>
      <c r="H14" s="14"/>
      <c r="I14" s="14"/>
      <c r="J14" s="14"/>
    </row>
    <row r="15" spans="1:10" ht="12">
      <c r="A15" s="1043" t="s">
        <v>98</v>
      </c>
      <c r="B15" s="1043"/>
      <c r="C15" s="1043"/>
      <c r="D15" s="1043"/>
      <c r="E15" s="1043"/>
      <c r="F15" s="1043"/>
      <c r="G15" s="1043"/>
      <c r="H15" s="1043"/>
      <c r="I15" s="1043"/>
      <c r="J15" s="1043"/>
    </row>
    <row r="16" spans="1:10" ht="12">
      <c r="A16" s="1043"/>
      <c r="B16" s="1043"/>
      <c r="C16" s="1043"/>
      <c r="D16" s="1043"/>
      <c r="E16" s="1043"/>
      <c r="F16" s="1043"/>
      <c r="G16" s="1043"/>
      <c r="H16" s="1043"/>
      <c r="I16" s="1043"/>
      <c r="J16" s="1043"/>
    </row>
    <row r="17" spans="1:10" ht="12">
      <c r="A17" s="1043"/>
      <c r="B17" s="1043"/>
      <c r="C17" s="1043"/>
      <c r="D17" s="1043"/>
      <c r="E17" s="1043"/>
      <c r="F17" s="1043"/>
      <c r="G17" s="1043"/>
      <c r="H17" s="1043"/>
      <c r="I17" s="1043"/>
      <c r="J17" s="1043"/>
    </row>
    <row r="18" spans="1:10" ht="12">
      <c r="A18" s="1043"/>
      <c r="B18" s="1043"/>
      <c r="C18" s="1043"/>
      <c r="D18" s="1043"/>
      <c r="E18" s="1043"/>
      <c r="F18" s="1043"/>
      <c r="G18" s="1043"/>
      <c r="H18" s="1043"/>
      <c r="I18" s="1043"/>
      <c r="J18" s="1043"/>
    </row>
    <row r="19" spans="1:10" ht="12">
      <c r="A19" s="1043"/>
      <c r="B19" s="1043"/>
      <c r="C19" s="1043"/>
      <c r="D19" s="1043"/>
      <c r="E19" s="1043"/>
      <c r="F19" s="1043"/>
      <c r="G19" s="1043"/>
      <c r="H19" s="1043"/>
      <c r="I19" s="1043"/>
      <c r="J19" s="1043"/>
    </row>
    <row r="20" spans="1:10" ht="12">
      <c r="A20" s="1043"/>
      <c r="B20" s="1043"/>
      <c r="C20" s="1043"/>
      <c r="D20" s="1043"/>
      <c r="E20" s="1043"/>
      <c r="F20" s="1043"/>
      <c r="G20" s="1043"/>
      <c r="H20" s="1043"/>
      <c r="I20" s="1043"/>
      <c r="J20" s="1043"/>
    </row>
    <row r="21" spans="1:10" ht="12">
      <c r="A21" s="14"/>
      <c r="B21" s="14"/>
      <c r="C21" s="14"/>
      <c r="D21" s="14"/>
      <c r="E21" s="14"/>
      <c r="F21" s="14"/>
      <c r="G21" s="14"/>
      <c r="H21" s="14"/>
      <c r="I21" s="14"/>
      <c r="J21" s="14"/>
    </row>
    <row r="22" spans="1:10" ht="12">
      <c r="A22" s="14"/>
      <c r="B22" s="14"/>
      <c r="C22" s="14"/>
      <c r="D22" s="14"/>
      <c r="E22" s="14"/>
      <c r="F22" s="14"/>
      <c r="G22" s="14"/>
      <c r="H22" s="14"/>
      <c r="I22" s="14"/>
      <c r="J22" s="14"/>
    </row>
    <row r="23" spans="1:10" ht="12">
      <c r="A23" s="14"/>
      <c r="B23" s="14"/>
      <c r="C23" s="14"/>
      <c r="D23" s="14"/>
      <c r="E23" s="14"/>
      <c r="F23" s="14"/>
      <c r="G23" s="14"/>
      <c r="H23" s="14"/>
      <c r="I23" s="14"/>
      <c r="J23" s="14"/>
    </row>
    <row r="24" spans="1:10" ht="12">
      <c r="A24" s="14"/>
      <c r="B24" s="14"/>
      <c r="C24" s="14"/>
      <c r="D24" s="14"/>
      <c r="E24" s="14"/>
      <c r="F24" s="14"/>
      <c r="G24" s="14"/>
      <c r="H24" s="14"/>
      <c r="I24" s="14"/>
      <c r="J24" s="14"/>
    </row>
    <row r="25" spans="1:10" ht="12">
      <c r="A25" s="14"/>
      <c r="B25" s="14"/>
      <c r="C25" s="14"/>
      <c r="D25" s="14"/>
      <c r="E25" s="14"/>
      <c r="F25" s="14"/>
      <c r="G25" s="14"/>
      <c r="H25" s="14"/>
      <c r="I25" s="14"/>
      <c r="J25" s="14"/>
    </row>
    <row r="26" spans="1:10" ht="12">
      <c r="A26" s="14"/>
      <c r="B26" s="14"/>
      <c r="C26" s="14"/>
      <c r="D26" s="14"/>
      <c r="E26" s="14"/>
      <c r="F26" s="14"/>
      <c r="G26" s="14"/>
      <c r="H26" s="14"/>
      <c r="I26" s="14"/>
      <c r="J26" s="14"/>
    </row>
    <row r="27" spans="1:10" ht="12">
      <c r="A27" s="14"/>
      <c r="B27" s="14"/>
      <c r="C27" s="14"/>
      <c r="D27" s="14"/>
      <c r="E27" s="14"/>
      <c r="F27" s="14"/>
      <c r="G27" s="14"/>
      <c r="H27" s="14"/>
      <c r="I27" s="14"/>
      <c r="J27" s="14"/>
    </row>
    <row r="28" spans="1:10" ht="12">
      <c r="A28" s="14"/>
      <c r="B28" s="14"/>
      <c r="C28" s="14"/>
      <c r="D28" s="14"/>
      <c r="E28" s="14"/>
      <c r="F28" s="14"/>
      <c r="G28" s="14"/>
      <c r="H28" s="14"/>
      <c r="I28" s="14"/>
      <c r="J28" s="14"/>
    </row>
    <row r="29" spans="1:10" ht="12">
      <c r="A29" s="14"/>
      <c r="B29" s="14"/>
      <c r="C29" s="14"/>
      <c r="D29" s="14"/>
      <c r="E29" s="14"/>
      <c r="F29" s="14"/>
      <c r="G29" s="14"/>
      <c r="H29" s="14"/>
      <c r="I29" s="14"/>
      <c r="J29" s="14"/>
    </row>
    <row r="30" spans="1:10" ht="12">
      <c r="A30" s="14"/>
      <c r="B30" s="14"/>
      <c r="C30" s="14"/>
      <c r="D30" s="14"/>
      <c r="E30" s="14"/>
      <c r="F30" s="14"/>
      <c r="G30" s="14"/>
      <c r="H30" s="14"/>
      <c r="I30" s="14"/>
      <c r="J30" s="14"/>
    </row>
    <row r="31" spans="1:10" ht="12">
      <c r="A31" s="14"/>
      <c r="B31" s="14"/>
      <c r="C31" s="14"/>
      <c r="D31" s="14"/>
      <c r="E31" s="14"/>
      <c r="F31" s="14"/>
      <c r="G31" s="14"/>
      <c r="H31" s="14"/>
      <c r="I31" s="14"/>
      <c r="J31" s="14"/>
    </row>
    <row r="32" spans="1:10" ht="12">
      <c r="A32" s="14"/>
      <c r="B32" s="14"/>
      <c r="C32" s="14"/>
      <c r="D32" s="14"/>
      <c r="E32" s="14"/>
      <c r="F32" s="14"/>
      <c r="G32" s="14"/>
      <c r="H32" s="14"/>
      <c r="I32" s="14"/>
      <c r="J32" s="14"/>
    </row>
    <row r="33" spans="1:10" ht="12">
      <c r="A33" s="14"/>
      <c r="B33" s="14"/>
      <c r="C33" s="14"/>
      <c r="D33" s="14"/>
      <c r="E33" s="14"/>
      <c r="F33" s="14"/>
      <c r="G33" s="14"/>
      <c r="H33" s="14"/>
      <c r="I33" s="14"/>
      <c r="J33" s="14"/>
    </row>
    <row r="34" spans="1:10" ht="12">
      <c r="A34" s="14"/>
      <c r="B34" s="14"/>
      <c r="C34" s="14"/>
      <c r="D34" s="14"/>
      <c r="E34" s="14"/>
      <c r="F34" s="14"/>
      <c r="G34" s="14"/>
      <c r="H34" s="14"/>
      <c r="I34" s="14"/>
      <c r="J34" s="14"/>
    </row>
    <row r="35" spans="1:10" ht="12">
      <c r="A35" s="14"/>
      <c r="B35" s="14"/>
      <c r="C35" s="14"/>
      <c r="D35" s="14"/>
      <c r="E35" s="14"/>
      <c r="F35" s="14"/>
      <c r="G35" s="14"/>
      <c r="H35" s="14"/>
      <c r="I35" s="14"/>
      <c r="J35" s="14"/>
    </row>
    <row r="36" spans="1:10" ht="12">
      <c r="A36" s="14"/>
      <c r="B36" s="14"/>
      <c r="C36" s="14"/>
      <c r="D36" s="14"/>
      <c r="E36" s="14"/>
      <c r="F36" s="14"/>
      <c r="G36" s="14"/>
      <c r="H36" s="14"/>
      <c r="I36" s="14"/>
      <c r="J36" s="14"/>
    </row>
    <row r="37" spans="1:10" ht="12">
      <c r="A37" s="14"/>
      <c r="B37" s="14"/>
      <c r="C37" s="14"/>
      <c r="D37" s="14"/>
      <c r="E37" s="14"/>
      <c r="F37" s="14"/>
      <c r="G37" s="14"/>
      <c r="H37" s="14"/>
      <c r="I37" s="14"/>
      <c r="J37" s="14"/>
    </row>
    <row r="38" spans="1:10" ht="12">
      <c r="A38" s="14"/>
      <c r="B38" s="14"/>
      <c r="C38" s="14"/>
      <c r="D38" s="14"/>
      <c r="E38" s="14"/>
      <c r="F38" s="14"/>
      <c r="G38" s="14"/>
      <c r="H38" s="14"/>
      <c r="I38" s="14"/>
      <c r="J38" s="14"/>
    </row>
    <row r="39" spans="1:10" ht="12">
      <c r="A39" s="14"/>
      <c r="B39" s="14"/>
      <c r="C39" s="14"/>
      <c r="D39" s="14"/>
      <c r="E39" s="14"/>
      <c r="F39" s="14"/>
      <c r="G39" s="14"/>
      <c r="H39" s="14"/>
      <c r="I39" s="14"/>
      <c r="J39" s="14"/>
    </row>
    <row r="40" spans="1:10" ht="12">
      <c r="A40" s="14"/>
      <c r="B40" s="14"/>
      <c r="C40" s="14"/>
      <c r="D40" s="14"/>
      <c r="E40" s="14"/>
      <c r="F40" s="14"/>
      <c r="G40" s="14"/>
      <c r="H40" s="14"/>
      <c r="I40" s="14"/>
      <c r="J40" s="14"/>
    </row>
    <row r="41" spans="1:10" ht="12">
      <c r="A41" s="14"/>
      <c r="B41" s="14"/>
      <c r="C41" s="14"/>
      <c r="D41" s="14"/>
      <c r="E41" s="14"/>
      <c r="F41" s="14"/>
      <c r="G41" s="14"/>
      <c r="H41" s="14"/>
      <c r="I41" s="14"/>
      <c r="J41" s="14"/>
    </row>
    <row r="42" spans="1:10" ht="12">
      <c r="A42" s="14"/>
      <c r="B42" s="14"/>
      <c r="C42" s="14"/>
      <c r="D42" s="14"/>
      <c r="E42" s="14"/>
      <c r="F42" s="14"/>
      <c r="G42" s="14"/>
      <c r="H42" s="14"/>
      <c r="I42" s="14"/>
      <c r="J42" s="14"/>
    </row>
    <row r="43" spans="1:10" ht="12">
      <c r="A43" s="14"/>
      <c r="B43" s="14"/>
      <c r="C43" s="14"/>
      <c r="D43" s="14"/>
      <c r="E43" s="14"/>
      <c r="F43" s="14"/>
      <c r="G43" s="14"/>
      <c r="H43" s="14"/>
      <c r="I43" s="14"/>
      <c r="J43" s="14"/>
    </row>
    <row r="44" spans="1:10" ht="12">
      <c r="A44" s="14"/>
      <c r="B44" s="14"/>
      <c r="C44" s="14"/>
      <c r="D44" s="14"/>
      <c r="E44" s="14"/>
      <c r="F44" s="14"/>
      <c r="G44" s="14"/>
      <c r="H44" s="14"/>
      <c r="I44" s="14"/>
      <c r="J44" s="14"/>
    </row>
    <row r="45" spans="1:10" ht="12">
      <c r="A45" s="14"/>
      <c r="B45" s="14"/>
      <c r="C45" s="14"/>
      <c r="D45" s="14"/>
      <c r="E45" s="14"/>
      <c r="F45" s="14"/>
      <c r="G45" s="14"/>
      <c r="H45" s="14"/>
      <c r="I45" s="14"/>
      <c r="J45" s="14"/>
    </row>
    <row r="46" spans="1:10" ht="12">
      <c r="A46" s="14"/>
      <c r="B46" s="14"/>
      <c r="C46" s="14"/>
      <c r="D46" s="14"/>
      <c r="E46" s="14"/>
      <c r="F46" s="14"/>
      <c r="G46" s="14"/>
      <c r="H46" s="14"/>
      <c r="I46" s="14"/>
      <c r="J46" s="14"/>
    </row>
    <row r="47" spans="1:10" ht="12">
      <c r="A47" s="14"/>
      <c r="B47" s="14"/>
      <c r="C47" s="14"/>
      <c r="D47" s="14"/>
      <c r="E47" s="14"/>
      <c r="F47" s="14"/>
      <c r="G47" s="14"/>
      <c r="H47" s="14"/>
      <c r="I47" s="14"/>
      <c r="J47" s="14"/>
    </row>
    <row r="48" spans="1:10" ht="12">
      <c r="A48" s="14"/>
      <c r="B48" s="14"/>
      <c r="C48" s="14"/>
      <c r="D48" s="14"/>
      <c r="E48" s="14"/>
      <c r="F48" s="14"/>
      <c r="G48" s="14"/>
      <c r="H48" s="14"/>
      <c r="I48" s="14"/>
      <c r="J48" s="14"/>
    </row>
    <row r="49" spans="1:10" ht="12">
      <c r="A49" s="14"/>
      <c r="B49" s="14"/>
      <c r="C49" s="14"/>
      <c r="D49" s="14"/>
      <c r="E49" s="14"/>
      <c r="F49" s="14"/>
      <c r="G49" s="14"/>
      <c r="H49" s="14"/>
      <c r="I49" s="14"/>
      <c r="J49" s="14"/>
    </row>
    <row r="50" spans="1:10" ht="12">
      <c r="A50" s="14"/>
      <c r="B50" s="14"/>
      <c r="C50" s="14"/>
      <c r="D50" s="14"/>
      <c r="E50" s="14"/>
      <c r="F50" s="14"/>
      <c r="G50" s="14"/>
      <c r="H50" s="14"/>
      <c r="I50" s="14"/>
      <c r="J50" s="14"/>
    </row>
    <row r="51" spans="1:10" ht="12">
      <c r="A51" s="14"/>
      <c r="B51" s="14"/>
      <c r="C51" s="14"/>
      <c r="D51" s="14"/>
      <c r="E51" s="14"/>
      <c r="F51" s="14"/>
      <c r="G51" s="14"/>
      <c r="H51" s="14"/>
      <c r="I51" s="14"/>
      <c r="J51" s="14"/>
    </row>
    <row r="52" spans="1:10" ht="12">
      <c r="A52" s="14"/>
      <c r="B52" s="14"/>
      <c r="C52" s="14"/>
      <c r="D52" s="14"/>
      <c r="E52" s="14"/>
      <c r="F52" s="14"/>
      <c r="G52" s="14"/>
      <c r="H52" s="14"/>
      <c r="I52" s="14"/>
      <c r="J52" s="14"/>
    </row>
    <row r="53" spans="1:10" ht="12">
      <c r="A53" s="14"/>
      <c r="B53" s="14"/>
      <c r="C53" s="14"/>
      <c r="D53" s="14"/>
      <c r="E53" s="14"/>
      <c r="F53" s="14"/>
      <c r="G53" s="14"/>
      <c r="H53" s="14"/>
      <c r="I53" s="14"/>
      <c r="J53" s="14"/>
    </row>
    <row r="54" spans="1:10" ht="12">
      <c r="A54" s="1042" t="s">
        <v>168</v>
      </c>
      <c r="B54" s="1042"/>
      <c r="C54" s="1042"/>
      <c r="D54" s="1042"/>
      <c r="E54" s="1042"/>
      <c r="F54" s="1042"/>
      <c r="G54" s="1042"/>
      <c r="H54" s="1042"/>
      <c r="I54" s="1042"/>
      <c r="J54" s="1042"/>
    </row>
    <row r="55" spans="1:10" ht="12">
      <c r="A55" s="1042"/>
      <c r="B55" s="1042"/>
      <c r="C55" s="1042"/>
      <c r="D55" s="1042"/>
      <c r="E55" s="1042"/>
      <c r="F55" s="1042"/>
      <c r="G55" s="1042"/>
      <c r="H55" s="1042"/>
      <c r="I55" s="1042"/>
      <c r="J55" s="1042"/>
    </row>
    <row r="56" spans="1:10" ht="12">
      <c r="A56" s="14"/>
      <c r="B56" s="14"/>
      <c r="C56" s="14"/>
      <c r="D56" s="14"/>
      <c r="E56" s="14"/>
      <c r="F56" s="14"/>
      <c r="G56" s="14"/>
      <c r="H56" s="14"/>
      <c r="I56" s="14"/>
      <c r="J56" s="14"/>
    </row>
    <row r="57" spans="1:10" ht="12">
      <c r="A57" s="14"/>
      <c r="B57" s="14"/>
      <c r="C57" s="14"/>
      <c r="D57" s="14"/>
      <c r="E57" s="14"/>
      <c r="F57" s="14"/>
      <c r="G57" s="14"/>
      <c r="H57" s="14"/>
      <c r="I57" s="14"/>
      <c r="J57" s="14"/>
    </row>
    <row r="58" spans="1:10" ht="12">
      <c r="A58" s="14"/>
      <c r="B58" s="14"/>
      <c r="C58" s="14"/>
      <c r="D58" s="14"/>
      <c r="E58" s="14"/>
      <c r="F58" s="14"/>
      <c r="G58" s="14"/>
      <c r="H58" s="14"/>
      <c r="I58" s="14"/>
      <c r="J58" s="14"/>
    </row>
    <row r="59" spans="1:10" ht="12">
      <c r="A59" s="14"/>
      <c r="B59" s="14"/>
      <c r="C59" s="14"/>
      <c r="D59" s="14"/>
      <c r="E59" s="14"/>
      <c r="F59" s="14"/>
      <c r="G59" s="14"/>
      <c r="H59" s="14"/>
      <c r="I59" s="14"/>
      <c r="J59" s="14"/>
    </row>
    <row r="60" spans="1:10" ht="12">
      <c r="A60" s="14"/>
      <c r="B60" s="14"/>
      <c r="C60" s="14"/>
      <c r="D60" s="14"/>
      <c r="E60" s="14"/>
      <c r="F60" s="14"/>
      <c r="G60" s="14"/>
      <c r="H60" s="14"/>
      <c r="I60" s="14"/>
      <c r="J60" s="14"/>
    </row>
    <row r="61" spans="1:10" ht="12">
      <c r="A61" s="14"/>
      <c r="B61" s="14"/>
      <c r="C61" s="14"/>
      <c r="D61" s="14"/>
      <c r="E61" s="14"/>
      <c r="F61" s="14"/>
      <c r="G61" s="14"/>
      <c r="H61" s="14"/>
      <c r="I61" s="14"/>
      <c r="J61" s="14"/>
    </row>
    <row r="234" ht="12">
      <c r="A234" s="89"/>
    </row>
    <row r="235" ht="12">
      <c r="A235" s="91"/>
    </row>
    <row r="236" ht="12">
      <c r="A236" s="91"/>
    </row>
    <row r="237" ht="12">
      <c r="A237" s="91"/>
    </row>
    <row r="238" ht="12">
      <c r="A238" s="91"/>
    </row>
    <row r="239" ht="12">
      <c r="A239" s="91"/>
    </row>
    <row r="240" ht="12">
      <c r="A240" s="91"/>
    </row>
    <row r="241" ht="12">
      <c r="A241" s="91"/>
    </row>
    <row r="242" ht="12">
      <c r="A242" s="91"/>
    </row>
    <row r="243" ht="12">
      <c r="A243" s="91"/>
    </row>
    <row r="244" ht="12">
      <c r="A244" s="91"/>
    </row>
    <row r="245" ht="12">
      <c r="A245" s="91"/>
    </row>
  </sheetData>
  <sheetProtection/>
  <mergeCells count="3">
    <mergeCell ref="A54:J55"/>
    <mergeCell ref="A15:J20"/>
    <mergeCell ref="H2:J2"/>
  </mergeCells>
  <printOptions/>
  <pageMargins left="0.984251968503937" right="0.5905511811023623" top="0.7874015748031497" bottom="0.7874015748031497" header="0.5118110236220472" footer="0.5118110236220472"/>
  <pageSetup fitToHeight="1" fitToWidth="1" horizontalDpi="300" verticalDpi="300" orientation="portrait" paperSize="9"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V35"/>
  <sheetViews>
    <sheetView view="pageBreakPreview" zoomScaleNormal="75" zoomScaleSheetLayoutView="100" zoomScalePageLayoutView="0" workbookViewId="0" topLeftCell="D1">
      <selection activeCell="V24" sqref="V24"/>
    </sheetView>
  </sheetViews>
  <sheetFormatPr defaultColWidth="10.28125" defaultRowHeight="12"/>
  <cols>
    <col min="1" max="20" width="7.00390625" style="138" customWidth="1"/>
    <col min="21" max="21" width="1.421875" style="138" customWidth="1"/>
    <col min="22" max="22" width="4.7109375" style="138" customWidth="1"/>
    <col min="23" max="31" width="7.00390625" style="138" customWidth="1"/>
    <col min="32" max="55" width="6.421875" style="138" customWidth="1"/>
    <col min="56" max="16384" width="10.28125" style="138" customWidth="1"/>
  </cols>
  <sheetData>
    <row r="1" spans="1:22" ht="15" customHeight="1">
      <c r="A1" s="143" t="s">
        <v>160</v>
      </c>
      <c r="B1" s="144"/>
      <c r="C1" s="144"/>
      <c r="D1" s="144"/>
      <c r="E1" s="144"/>
      <c r="F1" s="144"/>
      <c r="G1" s="144"/>
      <c r="H1" s="144"/>
      <c r="I1" s="144"/>
      <c r="J1" s="144"/>
      <c r="K1" s="144"/>
      <c r="L1" s="144"/>
      <c r="M1" s="144"/>
      <c r="N1" s="144"/>
      <c r="O1" s="144"/>
      <c r="P1" s="144"/>
      <c r="Q1" s="144"/>
      <c r="R1" s="145"/>
      <c r="S1" s="145"/>
      <c r="T1" s="145"/>
      <c r="U1" s="144"/>
      <c r="V1" s="144"/>
    </row>
    <row r="2" spans="1:22" ht="15" customHeight="1">
      <c r="A2" s="143" t="s">
        <v>161</v>
      </c>
      <c r="B2" s="144"/>
      <c r="C2" s="144"/>
      <c r="D2" s="144"/>
      <c r="E2" s="144"/>
      <c r="F2" s="144"/>
      <c r="G2" s="144"/>
      <c r="H2" s="144"/>
      <c r="I2" s="144"/>
      <c r="J2" s="144"/>
      <c r="K2" s="144"/>
      <c r="L2" s="144"/>
      <c r="M2" s="144"/>
      <c r="N2" s="144"/>
      <c r="O2" s="144"/>
      <c r="P2" s="144"/>
      <c r="Q2" s="144"/>
      <c r="R2" s="144"/>
      <c r="S2" s="144"/>
      <c r="T2" s="144"/>
      <c r="U2" s="144"/>
      <c r="V2" s="144"/>
    </row>
    <row r="3" spans="1:22" s="139" customFormat="1" ht="15" customHeight="1">
      <c r="A3" s="146" t="s">
        <v>313</v>
      </c>
      <c r="B3" s="147" t="s">
        <v>259</v>
      </c>
      <c r="C3" s="147"/>
      <c r="D3" s="147"/>
      <c r="E3" s="147"/>
      <c r="F3" s="147"/>
      <c r="G3" s="147"/>
      <c r="H3" s="147"/>
      <c r="I3" s="147"/>
      <c r="J3" s="147"/>
      <c r="K3" s="147"/>
      <c r="L3" s="147"/>
      <c r="M3" s="147"/>
      <c r="N3" s="147"/>
      <c r="O3" s="147"/>
      <c r="P3" s="147"/>
      <c r="Q3" s="147"/>
      <c r="R3" s="147"/>
      <c r="S3" s="147"/>
      <c r="T3" s="147"/>
      <c r="U3" s="147"/>
      <c r="V3" s="147"/>
    </row>
    <row r="4" spans="1:22" s="140" customFormat="1" ht="15" customHeight="1">
      <c r="A4" s="148"/>
      <c r="B4" s="147"/>
      <c r="C4" s="147"/>
      <c r="D4" s="147"/>
      <c r="E4" s="147"/>
      <c r="F4" s="147"/>
      <c r="G4" s="147"/>
      <c r="H4" s="147"/>
      <c r="I4" s="147"/>
      <c r="J4" s="147"/>
      <c r="K4" s="147"/>
      <c r="L4" s="147"/>
      <c r="M4" s="147"/>
      <c r="N4" s="147"/>
      <c r="O4" s="147"/>
      <c r="P4" s="147"/>
      <c r="Q4" s="147"/>
      <c r="R4" s="147"/>
      <c r="S4" s="147"/>
      <c r="T4" s="147"/>
      <c r="U4" s="149"/>
      <c r="V4" s="149"/>
    </row>
    <row r="5" spans="1:22" s="141" customFormat="1" ht="15" customHeight="1">
      <c r="A5" s="150"/>
      <c r="B5" s="150"/>
      <c r="C5" s="150"/>
      <c r="D5" s="150"/>
      <c r="E5" s="150"/>
      <c r="F5" s="150"/>
      <c r="G5" s="150"/>
      <c r="H5" s="150"/>
      <c r="I5" s="150"/>
      <c r="J5" s="150"/>
      <c r="K5" s="150"/>
      <c r="L5" s="150"/>
      <c r="M5" s="150"/>
      <c r="N5" s="150"/>
      <c r="O5" s="150"/>
      <c r="P5" s="150"/>
      <c r="Q5" s="144"/>
      <c r="R5" s="144"/>
      <c r="S5" s="144"/>
      <c r="T5" s="144"/>
      <c r="U5" s="61"/>
      <c r="V5" s="61"/>
    </row>
    <row r="6" spans="1:22" s="141" customFormat="1" ht="15" customHeight="1">
      <c r="A6" s="151" t="s">
        <v>314</v>
      </c>
      <c r="B6" s="142"/>
      <c r="C6" s="142"/>
      <c r="D6" s="142"/>
      <c r="E6" s="142"/>
      <c r="F6" s="142"/>
      <c r="G6" s="142"/>
      <c r="H6" s="142"/>
      <c r="I6" s="142"/>
      <c r="J6" s="142"/>
      <c r="K6" s="142"/>
      <c r="L6" s="142"/>
      <c r="M6" s="142"/>
      <c r="N6" s="142"/>
      <c r="O6" s="142"/>
      <c r="P6" s="142"/>
      <c r="Q6" s="142"/>
      <c r="R6" s="142"/>
      <c r="S6" s="142"/>
      <c r="T6" s="142"/>
      <c r="U6" s="61"/>
      <c r="V6" s="61"/>
    </row>
    <row r="7" spans="1:22" s="141" customFormat="1" ht="15" customHeight="1">
      <c r="A7" s="152" t="s">
        <v>162</v>
      </c>
      <c r="B7" s="137"/>
      <c r="C7" s="133"/>
      <c r="D7" s="133"/>
      <c r="E7" s="133"/>
      <c r="F7" s="133"/>
      <c r="G7" s="133"/>
      <c r="H7" s="133"/>
      <c r="I7" s="133" t="s">
        <v>163</v>
      </c>
      <c r="J7" s="133"/>
      <c r="K7" s="133"/>
      <c r="L7" s="133"/>
      <c r="M7" s="133"/>
      <c r="N7" s="133"/>
      <c r="O7" s="134"/>
      <c r="P7" s="1064" t="s">
        <v>315</v>
      </c>
      <c r="Q7" s="1065"/>
      <c r="R7" s="134" t="s">
        <v>164</v>
      </c>
      <c r="S7" s="1064" t="s">
        <v>316</v>
      </c>
      <c r="T7" s="1065"/>
      <c r="U7" s="61"/>
      <c r="V7" s="61"/>
    </row>
    <row r="8" spans="1:22" s="141" customFormat="1" ht="15" customHeight="1">
      <c r="A8" s="135">
        <v>1</v>
      </c>
      <c r="B8" s="158">
        <v>7.75</v>
      </c>
      <c r="C8" s="159" t="s">
        <v>317</v>
      </c>
      <c r="D8" s="160">
        <v>20.25</v>
      </c>
      <c r="E8" s="159"/>
      <c r="F8" s="160"/>
      <c r="G8" s="160"/>
      <c r="H8" s="160"/>
      <c r="I8" s="160"/>
      <c r="J8" s="160"/>
      <c r="K8" s="160"/>
      <c r="L8" s="160"/>
      <c r="M8" s="160"/>
      <c r="N8" s="160"/>
      <c r="O8" s="161" t="s">
        <v>260</v>
      </c>
      <c r="P8" s="1062">
        <f>B8*D8</f>
        <v>156.9375</v>
      </c>
      <c r="Q8" s="1063"/>
      <c r="R8" s="162">
        <v>1</v>
      </c>
      <c r="S8" s="1062">
        <f>P8*R8</f>
        <v>156.9375</v>
      </c>
      <c r="T8" s="1063"/>
      <c r="U8" s="61"/>
      <c r="V8" s="61"/>
    </row>
    <row r="9" spans="1:22" s="141" customFormat="1" ht="15" customHeight="1">
      <c r="A9" s="163">
        <f>A8+1</f>
        <v>2</v>
      </c>
      <c r="B9" s="164"/>
      <c r="C9" s="165"/>
      <c r="D9" s="108"/>
      <c r="E9" s="166"/>
      <c r="F9" s="167"/>
      <c r="G9" s="166"/>
      <c r="H9" s="108"/>
      <c r="I9" s="166"/>
      <c r="J9" s="167"/>
      <c r="K9" s="108"/>
      <c r="L9" s="168"/>
      <c r="M9" s="108"/>
      <c r="N9" s="108"/>
      <c r="O9" s="169"/>
      <c r="P9" s="1056"/>
      <c r="Q9" s="1057"/>
      <c r="R9" s="170"/>
      <c r="S9" s="1056"/>
      <c r="T9" s="1057"/>
      <c r="U9" s="61"/>
      <c r="V9" s="61"/>
    </row>
    <row r="10" spans="1:22" s="141" customFormat="1" ht="15" customHeight="1">
      <c r="A10" s="163">
        <f>A9+1</f>
        <v>3</v>
      </c>
      <c r="B10" s="171"/>
      <c r="C10" s="166"/>
      <c r="D10" s="108"/>
      <c r="E10" s="166"/>
      <c r="F10" s="167"/>
      <c r="G10" s="108"/>
      <c r="H10" s="107"/>
      <c r="I10" s="108"/>
      <c r="J10" s="107"/>
      <c r="K10" s="108"/>
      <c r="L10" s="108"/>
      <c r="M10" s="108"/>
      <c r="N10" s="108"/>
      <c r="O10" s="169"/>
      <c r="P10" s="1056"/>
      <c r="Q10" s="1057"/>
      <c r="R10" s="170"/>
      <c r="S10" s="1056"/>
      <c r="T10" s="1057"/>
      <c r="U10" s="61"/>
      <c r="V10" s="61"/>
    </row>
    <row r="11" spans="1:22" s="141" customFormat="1" ht="15" customHeight="1">
      <c r="A11" s="163">
        <f>A10+1</f>
        <v>4</v>
      </c>
      <c r="B11" s="164"/>
      <c r="C11" s="166"/>
      <c r="D11" s="108"/>
      <c r="E11" s="166"/>
      <c r="F11" s="108"/>
      <c r="G11" s="166"/>
      <c r="H11" s="167"/>
      <c r="I11" s="108"/>
      <c r="J11" s="107"/>
      <c r="K11" s="108"/>
      <c r="L11" s="108"/>
      <c r="M11" s="108"/>
      <c r="N11" s="108"/>
      <c r="O11" s="169"/>
      <c r="P11" s="1056"/>
      <c r="Q11" s="1057"/>
      <c r="R11" s="170"/>
      <c r="S11" s="1056"/>
      <c r="T11" s="1057"/>
      <c r="U11" s="61"/>
      <c r="V11" s="61"/>
    </row>
    <row r="12" spans="1:22" s="141" customFormat="1" ht="15" customHeight="1">
      <c r="A12" s="172">
        <f>A11+1</f>
        <v>5</v>
      </c>
      <c r="B12" s="173"/>
      <c r="C12" s="174"/>
      <c r="D12" s="175"/>
      <c r="E12" s="176"/>
      <c r="F12" s="177"/>
      <c r="G12" s="175"/>
      <c r="H12" s="178"/>
      <c r="I12" s="175"/>
      <c r="J12" s="178"/>
      <c r="K12" s="175"/>
      <c r="L12" s="175"/>
      <c r="M12" s="175"/>
      <c r="N12" s="175"/>
      <c r="O12" s="179"/>
      <c r="P12" s="1050"/>
      <c r="Q12" s="1051"/>
      <c r="R12" s="180"/>
      <c r="S12" s="1052"/>
      <c r="T12" s="1053"/>
      <c r="U12" s="61"/>
      <c r="V12" s="61"/>
    </row>
    <row r="13" spans="1:22" s="141" customFormat="1" ht="15" customHeight="1">
      <c r="A13" s="153"/>
      <c r="B13" s="153"/>
      <c r="C13" s="153"/>
      <c r="D13" s="153"/>
      <c r="E13" s="153"/>
      <c r="F13" s="153"/>
      <c r="G13" s="153"/>
      <c r="H13" s="153"/>
      <c r="I13" s="153"/>
      <c r="J13" s="153"/>
      <c r="K13" s="153"/>
      <c r="L13" s="153"/>
      <c r="M13" s="153"/>
      <c r="N13" s="153"/>
      <c r="O13" s="153"/>
      <c r="P13" s="154"/>
      <c r="Q13" s="154"/>
      <c r="R13" s="153"/>
      <c r="S13" s="1054">
        <f>SUM(S8:T12)</f>
        <v>156.9375</v>
      </c>
      <c r="T13" s="1055"/>
      <c r="U13" s="61"/>
      <c r="V13" s="61"/>
    </row>
    <row r="14" spans="1:22" s="141" customFormat="1" ht="15" customHeight="1">
      <c r="A14" s="151" t="s">
        <v>318</v>
      </c>
      <c r="B14" s="142"/>
      <c r="C14" s="142"/>
      <c r="D14" s="142"/>
      <c r="E14" s="142"/>
      <c r="F14" s="142"/>
      <c r="G14" s="142"/>
      <c r="H14" s="142"/>
      <c r="I14" s="142"/>
      <c r="J14" s="142"/>
      <c r="K14" s="142"/>
      <c r="L14" s="142"/>
      <c r="M14" s="142"/>
      <c r="N14" s="142"/>
      <c r="O14" s="142"/>
      <c r="P14" s="155"/>
      <c r="Q14" s="155"/>
      <c r="R14" s="142"/>
      <c r="S14" s="155"/>
      <c r="T14" s="155"/>
      <c r="U14" s="61"/>
      <c r="V14" s="61"/>
    </row>
    <row r="15" spans="1:22" s="141" customFormat="1" ht="15" customHeight="1">
      <c r="A15" s="152" t="s">
        <v>162</v>
      </c>
      <c r="B15" s="137"/>
      <c r="C15" s="133"/>
      <c r="D15" s="133"/>
      <c r="E15" s="133"/>
      <c r="F15" s="133"/>
      <c r="G15" s="133"/>
      <c r="H15" s="133"/>
      <c r="I15" s="133" t="s">
        <v>163</v>
      </c>
      <c r="J15" s="133"/>
      <c r="K15" s="133"/>
      <c r="L15" s="133"/>
      <c r="M15" s="133"/>
      <c r="N15" s="133"/>
      <c r="O15" s="134"/>
      <c r="P15" s="1058" t="s">
        <v>315</v>
      </c>
      <c r="Q15" s="1059"/>
      <c r="R15" s="134" t="s">
        <v>164</v>
      </c>
      <c r="S15" s="1058" t="s">
        <v>316</v>
      </c>
      <c r="T15" s="1059"/>
      <c r="U15" s="61"/>
      <c r="V15" s="61"/>
    </row>
    <row r="16" spans="1:22" s="141" customFormat="1" ht="15" customHeight="1">
      <c r="A16" s="135">
        <v>1</v>
      </c>
      <c r="B16" s="158">
        <v>7.75</v>
      </c>
      <c r="C16" s="159" t="s">
        <v>317</v>
      </c>
      <c r="D16" s="160">
        <v>20.25</v>
      </c>
      <c r="E16" s="159"/>
      <c r="F16" s="160"/>
      <c r="G16" s="160"/>
      <c r="H16" s="160"/>
      <c r="I16" s="160"/>
      <c r="J16" s="160"/>
      <c r="K16" s="160"/>
      <c r="L16" s="160"/>
      <c r="M16" s="160"/>
      <c r="N16" s="160"/>
      <c r="O16" s="161" t="s">
        <v>260</v>
      </c>
      <c r="P16" s="1062">
        <f>B16*D16</f>
        <v>156.9375</v>
      </c>
      <c r="Q16" s="1063"/>
      <c r="R16" s="162">
        <v>1</v>
      </c>
      <c r="S16" s="1062">
        <f>P16*R16</f>
        <v>156.9375</v>
      </c>
      <c r="T16" s="1063"/>
      <c r="U16" s="61"/>
      <c r="V16" s="61"/>
    </row>
    <row r="17" spans="1:22" s="141" customFormat="1" ht="15" customHeight="1">
      <c r="A17" s="163">
        <f>A16+1</f>
        <v>2</v>
      </c>
      <c r="B17" s="164"/>
      <c r="C17" s="165"/>
      <c r="D17" s="108"/>
      <c r="E17" s="166"/>
      <c r="F17" s="167"/>
      <c r="G17" s="166"/>
      <c r="H17" s="108"/>
      <c r="I17" s="166"/>
      <c r="J17" s="167"/>
      <c r="K17" s="108"/>
      <c r="L17" s="168"/>
      <c r="M17" s="108"/>
      <c r="N17" s="108"/>
      <c r="O17" s="169"/>
      <c r="P17" s="1056"/>
      <c r="Q17" s="1057"/>
      <c r="R17" s="170"/>
      <c r="S17" s="1056"/>
      <c r="T17" s="1057"/>
      <c r="U17" s="61"/>
      <c r="V17" s="61"/>
    </row>
    <row r="18" spans="1:22" s="141" customFormat="1" ht="15" customHeight="1">
      <c r="A18" s="163">
        <f>A17+1</f>
        <v>3</v>
      </c>
      <c r="B18" s="171"/>
      <c r="C18" s="166"/>
      <c r="D18" s="108"/>
      <c r="E18" s="166"/>
      <c r="F18" s="167"/>
      <c r="G18" s="108"/>
      <c r="H18" s="107"/>
      <c r="I18" s="108"/>
      <c r="J18" s="107"/>
      <c r="K18" s="108"/>
      <c r="L18" s="108"/>
      <c r="M18" s="108"/>
      <c r="N18" s="108"/>
      <c r="O18" s="169"/>
      <c r="P18" s="1056"/>
      <c r="Q18" s="1057"/>
      <c r="R18" s="170"/>
      <c r="S18" s="1056"/>
      <c r="T18" s="1057"/>
      <c r="U18" s="61"/>
      <c r="V18" s="61"/>
    </row>
    <row r="19" spans="1:22" s="141" customFormat="1" ht="15" customHeight="1">
      <c r="A19" s="172">
        <f>A18+1</f>
        <v>4</v>
      </c>
      <c r="B19" s="181"/>
      <c r="C19" s="176"/>
      <c r="D19" s="175"/>
      <c r="E19" s="176"/>
      <c r="F19" s="175"/>
      <c r="G19" s="176"/>
      <c r="H19" s="177"/>
      <c r="I19" s="175"/>
      <c r="J19" s="178"/>
      <c r="K19" s="175"/>
      <c r="L19" s="175"/>
      <c r="M19" s="175"/>
      <c r="N19" s="175"/>
      <c r="O19" s="179"/>
      <c r="P19" s="1050"/>
      <c r="Q19" s="1051"/>
      <c r="R19" s="180"/>
      <c r="S19" s="1052"/>
      <c r="T19" s="1053"/>
      <c r="U19" s="61"/>
      <c r="V19" s="61"/>
    </row>
    <row r="20" spans="1:22" s="141" customFormat="1" ht="15" customHeight="1">
      <c r="A20" s="153"/>
      <c r="B20" s="153"/>
      <c r="C20" s="153"/>
      <c r="D20" s="153"/>
      <c r="E20" s="153"/>
      <c r="F20" s="153"/>
      <c r="G20" s="153"/>
      <c r="H20" s="153"/>
      <c r="I20" s="153"/>
      <c r="J20" s="153"/>
      <c r="K20" s="153"/>
      <c r="L20" s="153"/>
      <c r="M20" s="153"/>
      <c r="N20" s="153"/>
      <c r="O20" s="153"/>
      <c r="P20" s="154"/>
      <c r="Q20" s="154"/>
      <c r="R20" s="153"/>
      <c r="S20" s="1054">
        <f>SUM(S15:T19)</f>
        <v>156.9375</v>
      </c>
      <c r="T20" s="1055"/>
      <c r="U20" s="61"/>
      <c r="V20" s="61"/>
    </row>
    <row r="21" spans="1:22" s="141" customFormat="1" ht="15" customHeight="1">
      <c r="A21" s="151" t="s">
        <v>319</v>
      </c>
      <c r="B21" s="142"/>
      <c r="C21" s="142"/>
      <c r="D21" s="142"/>
      <c r="E21" s="142"/>
      <c r="F21" s="142"/>
      <c r="G21" s="142"/>
      <c r="H21" s="142"/>
      <c r="I21" s="142"/>
      <c r="J21" s="142"/>
      <c r="K21" s="142"/>
      <c r="L21" s="142"/>
      <c r="M21" s="142"/>
      <c r="N21" s="142"/>
      <c r="O21" s="142"/>
      <c r="P21" s="155"/>
      <c r="Q21" s="155"/>
      <c r="R21" s="142"/>
      <c r="S21" s="155"/>
      <c r="T21" s="155"/>
      <c r="U21" s="61"/>
      <c r="V21" s="61"/>
    </row>
    <row r="22" spans="1:22" s="141" customFormat="1" ht="15" customHeight="1">
      <c r="A22" s="152" t="s">
        <v>162</v>
      </c>
      <c r="B22" s="137"/>
      <c r="C22" s="133"/>
      <c r="D22" s="133"/>
      <c r="E22" s="133"/>
      <c r="F22" s="133"/>
      <c r="G22" s="133"/>
      <c r="H22" s="133"/>
      <c r="I22" s="133" t="s">
        <v>163</v>
      </c>
      <c r="J22" s="133"/>
      <c r="K22" s="133"/>
      <c r="L22" s="133"/>
      <c r="M22" s="133"/>
      <c r="N22" s="133"/>
      <c r="O22" s="134"/>
      <c r="P22" s="1058" t="s">
        <v>315</v>
      </c>
      <c r="Q22" s="1059"/>
      <c r="R22" s="134" t="s">
        <v>164</v>
      </c>
      <c r="S22" s="1058" t="s">
        <v>316</v>
      </c>
      <c r="T22" s="1059"/>
      <c r="U22" s="61"/>
      <c r="V22" s="61"/>
    </row>
    <row r="23" spans="1:22" s="141" customFormat="1" ht="15" customHeight="1">
      <c r="A23" s="135">
        <v>1</v>
      </c>
      <c r="B23" s="158"/>
      <c r="C23" s="159"/>
      <c r="D23" s="160"/>
      <c r="E23" s="159"/>
      <c r="F23" s="160"/>
      <c r="G23" s="160"/>
      <c r="H23" s="160"/>
      <c r="I23" s="160"/>
      <c r="J23" s="160"/>
      <c r="K23" s="160"/>
      <c r="L23" s="160"/>
      <c r="M23" s="160"/>
      <c r="N23" s="160"/>
      <c r="O23" s="161"/>
      <c r="P23" s="1062"/>
      <c r="Q23" s="1063"/>
      <c r="R23" s="162"/>
      <c r="S23" s="1062"/>
      <c r="T23" s="1063"/>
      <c r="U23" s="61"/>
      <c r="V23" s="61"/>
    </row>
    <row r="24" spans="1:22" s="141" customFormat="1" ht="15" customHeight="1">
      <c r="A24" s="163">
        <f>A23+1</f>
        <v>2</v>
      </c>
      <c r="B24" s="164"/>
      <c r="C24" s="165"/>
      <c r="D24" s="108"/>
      <c r="E24" s="166"/>
      <c r="F24" s="167"/>
      <c r="G24" s="166"/>
      <c r="H24" s="108"/>
      <c r="I24" s="166"/>
      <c r="J24" s="167"/>
      <c r="K24" s="108"/>
      <c r="L24" s="168"/>
      <c r="M24" s="108"/>
      <c r="N24" s="108"/>
      <c r="O24" s="169"/>
      <c r="P24" s="1056"/>
      <c r="Q24" s="1057"/>
      <c r="R24" s="170"/>
      <c r="S24" s="1056"/>
      <c r="T24" s="1057"/>
      <c r="U24" s="61"/>
      <c r="V24" s="61"/>
    </row>
    <row r="25" spans="1:22" s="141" customFormat="1" ht="15" customHeight="1">
      <c r="A25" s="163">
        <f>A24+1</f>
        <v>3</v>
      </c>
      <c r="B25" s="171"/>
      <c r="C25" s="166"/>
      <c r="D25" s="108"/>
      <c r="E25" s="166"/>
      <c r="F25" s="167"/>
      <c r="G25" s="108"/>
      <c r="H25" s="107"/>
      <c r="I25" s="108"/>
      <c r="J25" s="107"/>
      <c r="K25" s="108"/>
      <c r="L25" s="108"/>
      <c r="M25" s="108"/>
      <c r="N25" s="108"/>
      <c r="O25" s="169"/>
      <c r="P25" s="1056"/>
      <c r="Q25" s="1057"/>
      <c r="R25" s="170"/>
      <c r="S25" s="1056"/>
      <c r="T25" s="1057"/>
      <c r="U25" s="61"/>
      <c r="V25" s="61"/>
    </row>
    <row r="26" spans="1:22" s="141" customFormat="1" ht="15" customHeight="1">
      <c r="A26" s="172">
        <f>A25+1</f>
        <v>4</v>
      </c>
      <c r="B26" s="181"/>
      <c r="C26" s="176"/>
      <c r="D26" s="175"/>
      <c r="E26" s="176"/>
      <c r="F26" s="175"/>
      <c r="G26" s="176"/>
      <c r="H26" s="177"/>
      <c r="I26" s="175"/>
      <c r="J26" s="178"/>
      <c r="K26" s="175"/>
      <c r="L26" s="175"/>
      <c r="M26" s="175"/>
      <c r="N26" s="175"/>
      <c r="O26" s="179"/>
      <c r="P26" s="1050"/>
      <c r="Q26" s="1051"/>
      <c r="R26" s="180"/>
      <c r="S26" s="1052"/>
      <c r="T26" s="1053"/>
      <c r="U26" s="61"/>
      <c r="V26" s="1047" t="str">
        <f>'耐震診断リスト'!I2</f>
        <v>〇〇市町－第 ○○ 号</v>
      </c>
    </row>
    <row r="27" spans="1:22" s="141" customFormat="1" ht="15" customHeight="1">
      <c r="A27" s="153"/>
      <c r="B27" s="153"/>
      <c r="C27" s="153"/>
      <c r="D27" s="153"/>
      <c r="E27" s="153"/>
      <c r="F27" s="153"/>
      <c r="G27" s="153"/>
      <c r="H27" s="153"/>
      <c r="I27" s="153"/>
      <c r="J27" s="153"/>
      <c r="K27" s="153"/>
      <c r="L27" s="153"/>
      <c r="M27" s="153"/>
      <c r="N27" s="153"/>
      <c r="O27" s="153"/>
      <c r="P27" s="154"/>
      <c r="Q27" s="154"/>
      <c r="R27" s="153"/>
      <c r="S27" s="1054"/>
      <c r="T27" s="1055"/>
      <c r="U27" s="61"/>
      <c r="V27" s="1048"/>
    </row>
    <row r="28" spans="1:22" s="141" customFormat="1" ht="15" customHeight="1">
      <c r="A28" s="156" t="s">
        <v>165</v>
      </c>
      <c r="B28" s="149"/>
      <c r="C28" s="149"/>
      <c r="D28" s="149"/>
      <c r="E28" s="149"/>
      <c r="F28" s="149"/>
      <c r="G28" s="149"/>
      <c r="H28" s="149"/>
      <c r="I28" s="149"/>
      <c r="J28" s="149"/>
      <c r="K28" s="149"/>
      <c r="L28" s="149"/>
      <c r="M28" s="149"/>
      <c r="N28" s="149"/>
      <c r="O28" s="149"/>
      <c r="P28" s="157"/>
      <c r="Q28" s="157"/>
      <c r="R28" s="149"/>
      <c r="S28" s="157"/>
      <c r="T28" s="157"/>
      <c r="U28" s="61"/>
      <c r="V28" s="1048"/>
    </row>
    <row r="29" spans="1:22" s="141" customFormat="1" ht="15" customHeight="1">
      <c r="A29" s="149"/>
      <c r="B29" s="149"/>
      <c r="C29" s="149"/>
      <c r="D29" s="149"/>
      <c r="E29" s="149"/>
      <c r="F29" s="149"/>
      <c r="G29" s="149"/>
      <c r="H29" s="149"/>
      <c r="I29" s="149"/>
      <c r="J29" s="149"/>
      <c r="K29" s="149"/>
      <c r="L29" s="149"/>
      <c r="M29" s="149"/>
      <c r="N29" s="149"/>
      <c r="O29" s="149"/>
      <c r="P29" s="157"/>
      <c r="Q29" s="157"/>
      <c r="R29" s="149"/>
      <c r="S29" s="157"/>
      <c r="T29" s="157"/>
      <c r="U29" s="61"/>
      <c r="V29" s="1048"/>
    </row>
    <row r="30" spans="1:22" s="141" customFormat="1" ht="15" customHeight="1">
      <c r="A30" s="152" t="s">
        <v>166</v>
      </c>
      <c r="B30" s="137"/>
      <c r="C30" s="133"/>
      <c r="D30" s="133"/>
      <c r="E30" s="133"/>
      <c r="F30" s="133"/>
      <c r="G30" s="133"/>
      <c r="H30" s="133"/>
      <c r="I30" s="133"/>
      <c r="J30" s="133"/>
      <c r="K30" s="133"/>
      <c r="L30" s="133"/>
      <c r="M30" s="133"/>
      <c r="N30" s="133"/>
      <c r="O30" s="134"/>
      <c r="P30" s="1058" t="s">
        <v>315</v>
      </c>
      <c r="Q30" s="1059"/>
      <c r="R30" s="134" t="s">
        <v>164</v>
      </c>
      <c r="S30" s="1058" t="s">
        <v>316</v>
      </c>
      <c r="T30" s="1059"/>
      <c r="U30" s="61"/>
      <c r="V30" s="1048"/>
    </row>
    <row r="31" spans="1:22" s="141" customFormat="1" ht="15" customHeight="1">
      <c r="A31" s="135">
        <v>1</v>
      </c>
      <c r="B31" s="158"/>
      <c r="C31" s="159"/>
      <c r="D31" s="160"/>
      <c r="E31" s="159"/>
      <c r="F31" s="160"/>
      <c r="G31" s="159"/>
      <c r="H31" s="160"/>
      <c r="I31" s="159"/>
      <c r="J31" s="160"/>
      <c r="K31" s="159"/>
      <c r="L31" s="159"/>
      <c r="M31" s="182"/>
      <c r="N31" s="160"/>
      <c r="O31" s="161"/>
      <c r="P31" s="1060">
        <f>S13</f>
        <v>156.9375</v>
      </c>
      <c r="Q31" s="1061"/>
      <c r="R31" s="162">
        <v>1</v>
      </c>
      <c r="S31" s="1060">
        <f>P31*R31</f>
        <v>156.9375</v>
      </c>
      <c r="T31" s="1061"/>
      <c r="U31" s="61"/>
      <c r="V31" s="1048"/>
    </row>
    <row r="32" spans="1:22" s="141" customFormat="1" ht="15" customHeight="1">
      <c r="A32" s="163">
        <v>2</v>
      </c>
      <c r="B32" s="183"/>
      <c r="C32" s="166"/>
      <c r="D32" s="108"/>
      <c r="E32" s="166"/>
      <c r="F32" s="108"/>
      <c r="G32" s="108"/>
      <c r="H32" s="107"/>
      <c r="I32" s="108"/>
      <c r="J32" s="108"/>
      <c r="K32" s="108"/>
      <c r="L32" s="108"/>
      <c r="M32" s="108"/>
      <c r="N32" s="108"/>
      <c r="O32" s="169"/>
      <c r="P32" s="1056">
        <f>S20</f>
        <v>156.9375</v>
      </c>
      <c r="Q32" s="1057"/>
      <c r="R32" s="170">
        <v>1</v>
      </c>
      <c r="S32" s="1056">
        <f>P32*R32</f>
        <v>156.9375</v>
      </c>
      <c r="T32" s="1057"/>
      <c r="U32" s="61"/>
      <c r="V32" s="1048"/>
    </row>
    <row r="33" spans="1:22" s="141" customFormat="1" ht="15" customHeight="1">
      <c r="A33" s="163"/>
      <c r="B33" s="183"/>
      <c r="C33" s="166"/>
      <c r="D33" s="108"/>
      <c r="E33" s="166"/>
      <c r="F33" s="108"/>
      <c r="G33" s="108"/>
      <c r="H33" s="107"/>
      <c r="I33" s="108"/>
      <c r="J33" s="108"/>
      <c r="K33" s="108"/>
      <c r="L33" s="108"/>
      <c r="M33" s="108"/>
      <c r="N33" s="108"/>
      <c r="O33" s="169"/>
      <c r="P33" s="1056"/>
      <c r="Q33" s="1057"/>
      <c r="R33" s="170"/>
      <c r="S33" s="1056"/>
      <c r="T33" s="1057"/>
      <c r="U33" s="61"/>
      <c r="V33" s="1048"/>
    </row>
    <row r="34" spans="1:22" s="141" customFormat="1" ht="15" customHeight="1">
      <c r="A34" s="172"/>
      <c r="B34" s="184"/>
      <c r="C34" s="176"/>
      <c r="D34" s="175"/>
      <c r="E34" s="176"/>
      <c r="F34" s="175"/>
      <c r="G34" s="176"/>
      <c r="H34" s="175"/>
      <c r="I34" s="176"/>
      <c r="J34" s="175"/>
      <c r="K34" s="176"/>
      <c r="L34" s="176"/>
      <c r="M34" s="178"/>
      <c r="N34" s="175"/>
      <c r="O34" s="179"/>
      <c r="P34" s="1050"/>
      <c r="Q34" s="1051"/>
      <c r="R34" s="180"/>
      <c r="S34" s="1052"/>
      <c r="T34" s="1053"/>
      <c r="U34" s="61"/>
      <c r="V34" s="1048"/>
    </row>
    <row r="35" spans="1:22" s="141" customFormat="1" ht="15" customHeight="1">
      <c r="A35" s="153"/>
      <c r="B35" s="153"/>
      <c r="C35" s="153"/>
      <c r="D35" s="153"/>
      <c r="E35" s="153"/>
      <c r="F35" s="153"/>
      <c r="G35" s="153"/>
      <c r="H35" s="153"/>
      <c r="I35" s="153"/>
      <c r="J35" s="153"/>
      <c r="K35" s="153"/>
      <c r="L35" s="153"/>
      <c r="M35" s="153"/>
      <c r="N35" s="153"/>
      <c r="O35" s="153"/>
      <c r="P35" s="156" t="s">
        <v>167</v>
      </c>
      <c r="Q35" s="149"/>
      <c r="R35" s="149"/>
      <c r="S35" s="1054">
        <f>SUM(S31:T34)</f>
        <v>313.875</v>
      </c>
      <c r="T35" s="1055"/>
      <c r="U35" s="61"/>
      <c r="V35" s="1049"/>
    </row>
  </sheetData>
  <sheetProtection/>
  <mergeCells count="47">
    <mergeCell ref="P9:Q9"/>
    <mergeCell ref="S9:T9"/>
    <mergeCell ref="P10:Q10"/>
    <mergeCell ref="S10:T10"/>
    <mergeCell ref="P7:Q7"/>
    <mergeCell ref="S7:T7"/>
    <mergeCell ref="P8:Q8"/>
    <mergeCell ref="S8:T8"/>
    <mergeCell ref="S11:T11"/>
    <mergeCell ref="P12:Q12"/>
    <mergeCell ref="S12:T12"/>
    <mergeCell ref="S13:T13"/>
    <mergeCell ref="P11:Q11"/>
    <mergeCell ref="P15:Q15"/>
    <mergeCell ref="S15:T15"/>
    <mergeCell ref="P16:Q16"/>
    <mergeCell ref="S16:T16"/>
    <mergeCell ref="S20:T20"/>
    <mergeCell ref="P22:Q22"/>
    <mergeCell ref="S22:T22"/>
    <mergeCell ref="S17:T17"/>
    <mergeCell ref="P18:Q18"/>
    <mergeCell ref="S18:T18"/>
    <mergeCell ref="P19:Q19"/>
    <mergeCell ref="S19:T19"/>
    <mergeCell ref="P17:Q17"/>
    <mergeCell ref="P23:Q23"/>
    <mergeCell ref="S23:T23"/>
    <mergeCell ref="P24:Q24"/>
    <mergeCell ref="S24:T24"/>
    <mergeCell ref="S30:T30"/>
    <mergeCell ref="P31:Q31"/>
    <mergeCell ref="S31:T31"/>
    <mergeCell ref="P25:Q25"/>
    <mergeCell ref="S25:T25"/>
    <mergeCell ref="P26:Q26"/>
    <mergeCell ref="S26:T26"/>
    <mergeCell ref="V26:V35"/>
    <mergeCell ref="P34:Q34"/>
    <mergeCell ref="S34:T34"/>
    <mergeCell ref="S35:T35"/>
    <mergeCell ref="P32:Q32"/>
    <mergeCell ref="S32:T32"/>
    <mergeCell ref="P33:Q33"/>
    <mergeCell ref="S33:T33"/>
    <mergeCell ref="S27:T27"/>
    <mergeCell ref="P30:Q30"/>
  </mergeCells>
  <printOptions horizontalCentered="1"/>
  <pageMargins left="0.3937007874015748" right="0.3937007874015748" top="0.7874015748031497" bottom="0.3937007874015748" header="0.5118110236220472" footer="0.5118110236220472"/>
  <pageSetup blackAndWhite="1" fitToHeight="1" fitToWidth="1" horizontalDpi="360" verticalDpi="36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AI46"/>
  <sheetViews>
    <sheetView view="pageBreakPreview" zoomScaleNormal="75" zoomScaleSheetLayoutView="100" zoomScalePageLayoutView="0" workbookViewId="0" topLeftCell="A1">
      <selection activeCell="Q38" sqref="Q38"/>
    </sheetView>
  </sheetViews>
  <sheetFormatPr defaultColWidth="6.140625" defaultRowHeight="12"/>
  <cols>
    <col min="1" max="1" width="2.28125" style="19" customWidth="1"/>
    <col min="2" max="2" width="4.57421875" style="19" customWidth="1"/>
    <col min="3" max="3" width="4.00390625" style="19" customWidth="1"/>
    <col min="4" max="5" width="9.28125" style="19" customWidth="1"/>
    <col min="6" max="6" width="6.7109375" style="19" customWidth="1"/>
    <col min="7" max="7" width="9.28125" style="19" customWidth="1"/>
    <col min="8" max="8" width="5.8515625" style="19" customWidth="1"/>
    <col min="9" max="10" width="10.140625" style="19" customWidth="1"/>
    <col min="11" max="11" width="4.57421875" style="19" customWidth="1"/>
    <col min="12" max="12" width="4.00390625" style="19" customWidth="1"/>
    <col min="13" max="14" width="9.28125" style="19" customWidth="1"/>
    <col min="15" max="15" width="6.7109375" style="19" customWidth="1"/>
    <col min="16" max="16" width="9.28125" style="19" customWidth="1"/>
    <col min="17" max="17" width="5.8515625" style="19" customWidth="1"/>
    <col min="18" max="18" width="11.00390625" style="19" customWidth="1"/>
    <col min="19" max="19" width="10.140625" style="19" customWidth="1"/>
    <col min="20" max="20" width="0.9921875" style="19" customWidth="1"/>
    <col min="21" max="21" width="4.7109375" style="19" customWidth="1"/>
    <col min="22" max="22" width="9.140625" style="19" customWidth="1"/>
    <col min="23" max="23" width="10.28125" style="19" customWidth="1"/>
    <col min="24" max="24" width="8.421875" style="19" customWidth="1"/>
    <col min="25" max="26" width="9.8515625" style="19" bestFit="1" customWidth="1"/>
    <col min="27" max="27" width="11.00390625" style="19" customWidth="1"/>
    <col min="28" max="32" width="11.421875" style="19" customWidth="1"/>
    <col min="33" max="34" width="6.7109375" style="19" customWidth="1"/>
    <col min="35" max="16384" width="6.140625" style="19" customWidth="1"/>
  </cols>
  <sheetData>
    <row r="1" ht="15" customHeight="1">
      <c r="B1" s="88" t="s">
        <v>149</v>
      </c>
    </row>
    <row r="2" ht="11.25"/>
    <row r="3" spans="6:35" ht="15" customHeight="1">
      <c r="F3" s="20"/>
      <c r="H3" s="20"/>
      <c r="J3" s="21"/>
      <c r="V3" s="1107" t="s">
        <v>99</v>
      </c>
      <c r="W3" s="1093" t="s">
        <v>100</v>
      </c>
      <c r="X3" s="22" t="s">
        <v>181</v>
      </c>
      <c r="Y3" s="1095">
        <v>2</v>
      </c>
      <c r="Z3" s="1097">
        <v>0</v>
      </c>
      <c r="AA3" s="1093" t="s">
        <v>101</v>
      </c>
      <c r="AB3" s="109" t="s">
        <v>102</v>
      </c>
      <c r="AC3" s="110" t="s">
        <v>103</v>
      </c>
      <c r="AD3" s="110"/>
      <c r="AE3" s="110"/>
      <c r="AF3" s="111"/>
      <c r="AG3" s="1083" t="s">
        <v>104</v>
      </c>
      <c r="AH3" s="1084"/>
      <c r="AI3" s="1085"/>
    </row>
    <row r="4" spans="6:35" ht="15" customHeight="1">
      <c r="F4" s="20"/>
      <c r="H4" s="20"/>
      <c r="J4" s="21"/>
      <c r="V4" s="1108"/>
      <c r="W4" s="1094"/>
      <c r="X4" s="23" t="s">
        <v>182</v>
      </c>
      <c r="Y4" s="1096"/>
      <c r="Z4" s="1098"/>
      <c r="AA4" s="1094"/>
      <c r="AB4" s="112">
        <f>'面積算定'!S31</f>
        <v>156.9375</v>
      </c>
      <c r="AC4" s="113">
        <f>'面積算定'!S32</f>
        <v>156.9375</v>
      </c>
      <c r="AD4" s="114"/>
      <c r="AE4" s="114"/>
      <c r="AF4" s="115"/>
      <c r="AG4" s="1086"/>
      <c r="AH4" s="1087"/>
      <c r="AI4" s="1068"/>
    </row>
    <row r="5" spans="6:35" ht="15" customHeight="1">
      <c r="F5" s="20"/>
      <c r="H5" s="20"/>
      <c r="J5" s="21"/>
      <c r="V5" s="1108"/>
      <c r="W5" s="1099" t="s">
        <v>179</v>
      </c>
      <c r="X5" s="22" t="s">
        <v>180</v>
      </c>
      <c r="Y5" s="105">
        <v>2.5</v>
      </c>
      <c r="Z5" s="87" t="s">
        <v>320</v>
      </c>
      <c r="AA5" s="1093" t="s">
        <v>105</v>
      </c>
      <c r="AB5" s="1100">
        <f>AB4*1</f>
        <v>156.9375</v>
      </c>
      <c r="AC5" s="1088">
        <f>AC4*1</f>
        <v>156.9375</v>
      </c>
      <c r="AD5" s="1088"/>
      <c r="AE5" s="1088"/>
      <c r="AF5" s="1090"/>
      <c r="AG5" s="25" t="s">
        <v>106</v>
      </c>
      <c r="AH5" s="26"/>
      <c r="AI5" s="27"/>
    </row>
    <row r="6" spans="6:35" ht="15" customHeight="1">
      <c r="F6" s="20"/>
      <c r="H6" s="20"/>
      <c r="J6" s="21"/>
      <c r="V6" s="1109"/>
      <c r="W6" s="1094"/>
      <c r="X6" s="23" t="s">
        <v>184</v>
      </c>
      <c r="Y6" s="1102" t="s">
        <v>183</v>
      </c>
      <c r="Z6" s="1103"/>
      <c r="AA6" s="1094"/>
      <c r="AB6" s="1101"/>
      <c r="AC6" s="1089"/>
      <c r="AD6" s="1089"/>
      <c r="AE6" s="1089"/>
      <c r="AF6" s="1091"/>
      <c r="AG6" s="106" t="s">
        <v>178</v>
      </c>
      <c r="AH6" s="29"/>
      <c r="AI6" s="28"/>
    </row>
    <row r="7" spans="6:10" ht="3" customHeight="1">
      <c r="F7" s="20"/>
      <c r="H7" s="20"/>
      <c r="J7" s="21"/>
    </row>
    <row r="8" spans="2:21" ht="15" customHeight="1">
      <c r="B8" s="1110" t="s">
        <v>185</v>
      </c>
      <c r="C8" s="1111"/>
      <c r="D8" s="1111"/>
      <c r="E8" s="1111"/>
      <c r="F8" s="1111"/>
      <c r="G8" s="1111"/>
      <c r="H8" s="1111"/>
      <c r="I8" s="1111"/>
      <c r="J8" s="1111"/>
      <c r="K8" s="1110" t="s">
        <v>186</v>
      </c>
      <c r="L8" s="1111"/>
      <c r="M8" s="1111"/>
      <c r="N8" s="1111"/>
      <c r="O8" s="1111"/>
      <c r="P8" s="1111"/>
      <c r="Q8" s="1111"/>
      <c r="R8" s="1111"/>
      <c r="S8" s="1112"/>
      <c r="T8" s="46"/>
      <c r="U8" s="46"/>
    </row>
    <row r="9" spans="2:21" ht="15" customHeight="1" thickBot="1">
      <c r="B9" s="30" t="s">
        <v>107</v>
      </c>
      <c r="C9" s="31" t="s">
        <v>108</v>
      </c>
      <c r="D9" s="31" t="s">
        <v>109</v>
      </c>
      <c r="E9" s="31" t="s">
        <v>110</v>
      </c>
      <c r="F9" s="31" t="s">
        <v>111</v>
      </c>
      <c r="G9" s="1092" t="s">
        <v>321</v>
      </c>
      <c r="H9" s="1082"/>
      <c r="I9" s="1080" t="s">
        <v>322</v>
      </c>
      <c r="J9" s="1082"/>
      <c r="K9" s="30" t="s">
        <v>107</v>
      </c>
      <c r="L9" s="31" t="s">
        <v>108</v>
      </c>
      <c r="M9" s="31" t="s">
        <v>112</v>
      </c>
      <c r="N9" s="31" t="s">
        <v>113</v>
      </c>
      <c r="O9" s="31" t="s">
        <v>111</v>
      </c>
      <c r="P9" s="1092" t="s">
        <v>323</v>
      </c>
      <c r="Q9" s="1082"/>
      <c r="R9" s="1080" t="s">
        <v>324</v>
      </c>
      <c r="S9" s="1081"/>
      <c r="T9" s="46"/>
      <c r="U9" s="46"/>
    </row>
    <row r="10" spans="2:21" ht="15" customHeight="1" thickTop="1">
      <c r="B10" s="33"/>
      <c r="C10" s="34"/>
      <c r="D10" s="34">
        <v>15</v>
      </c>
      <c r="E10" s="34">
        <v>790</v>
      </c>
      <c r="F10" s="34">
        <v>2</v>
      </c>
      <c r="G10" s="1074">
        <f>D10*E10*F10</f>
        <v>23700</v>
      </c>
      <c r="H10" s="1079"/>
      <c r="I10" s="1074"/>
      <c r="J10" s="1075"/>
      <c r="K10" s="33"/>
      <c r="L10" s="34"/>
      <c r="M10" s="34"/>
      <c r="N10" s="34"/>
      <c r="O10" s="34"/>
      <c r="P10" s="1074"/>
      <c r="Q10" s="1079"/>
      <c r="R10" s="1074"/>
      <c r="S10" s="1075"/>
      <c r="T10" s="46"/>
      <c r="U10" s="46"/>
    </row>
    <row r="11" spans="2:21" ht="15" customHeight="1">
      <c r="B11" s="33"/>
      <c r="C11" s="34"/>
      <c r="D11" s="34">
        <v>15</v>
      </c>
      <c r="E11" s="34">
        <v>125</v>
      </c>
      <c r="F11" s="34">
        <v>3</v>
      </c>
      <c r="G11" s="1069">
        <f>D11*E11*F11</f>
        <v>5625</v>
      </c>
      <c r="H11" s="1070"/>
      <c r="I11" s="1069"/>
      <c r="J11" s="1071"/>
      <c r="K11" s="33"/>
      <c r="L11" s="34"/>
      <c r="M11" s="34"/>
      <c r="N11" s="34"/>
      <c r="O11" s="34"/>
      <c r="P11" s="1069"/>
      <c r="Q11" s="1070"/>
      <c r="R11" s="1069"/>
      <c r="S11" s="1071"/>
      <c r="T11" s="46"/>
      <c r="U11" s="46"/>
    </row>
    <row r="12" spans="2:21" ht="15" customHeight="1">
      <c r="B12" s="33"/>
      <c r="C12" s="34"/>
      <c r="D12" s="34">
        <v>15</v>
      </c>
      <c r="E12" s="34">
        <v>505</v>
      </c>
      <c r="F12" s="34">
        <v>2</v>
      </c>
      <c r="G12" s="1069">
        <f>D12*E12*F12</f>
        <v>15150</v>
      </c>
      <c r="H12" s="1070"/>
      <c r="I12" s="1072"/>
      <c r="J12" s="1073"/>
      <c r="K12" s="33"/>
      <c r="L12" s="34"/>
      <c r="M12" s="34"/>
      <c r="N12" s="34"/>
      <c r="O12" s="34"/>
      <c r="P12" s="1069"/>
      <c r="Q12" s="1070"/>
      <c r="R12" s="1069"/>
      <c r="S12" s="1071"/>
      <c r="T12" s="46"/>
      <c r="U12" s="46"/>
    </row>
    <row r="13" spans="2:21" ht="15" customHeight="1">
      <c r="B13" s="33"/>
      <c r="C13" s="34"/>
      <c r="D13" s="34">
        <v>15</v>
      </c>
      <c r="E13" s="34">
        <v>195</v>
      </c>
      <c r="F13" s="34">
        <v>3</v>
      </c>
      <c r="G13" s="1069">
        <f>D13*E13*F13</f>
        <v>8775</v>
      </c>
      <c r="H13" s="1070"/>
      <c r="I13" s="1072"/>
      <c r="J13" s="1073"/>
      <c r="K13" s="33"/>
      <c r="L13" s="34"/>
      <c r="M13" s="34"/>
      <c r="N13" s="34"/>
      <c r="O13" s="34"/>
      <c r="P13" s="1069"/>
      <c r="Q13" s="1070"/>
      <c r="R13" s="1069"/>
      <c r="S13" s="1071"/>
      <c r="T13" s="46"/>
      <c r="U13" s="46"/>
    </row>
    <row r="14" spans="2:21" ht="15" customHeight="1">
      <c r="B14" s="33"/>
      <c r="C14" s="34"/>
      <c r="D14" s="34">
        <v>15</v>
      </c>
      <c r="E14" s="34">
        <v>192</v>
      </c>
      <c r="F14" s="34">
        <v>3</v>
      </c>
      <c r="G14" s="1069">
        <f>D14*E14*F14</f>
        <v>8640</v>
      </c>
      <c r="H14" s="1070"/>
      <c r="I14" s="1072"/>
      <c r="J14" s="1073"/>
      <c r="K14" s="33"/>
      <c r="L14" s="34"/>
      <c r="M14" s="34"/>
      <c r="N14" s="34"/>
      <c r="O14" s="34"/>
      <c r="P14" s="1069"/>
      <c r="Q14" s="1070"/>
      <c r="R14" s="1069"/>
      <c r="S14" s="1071"/>
      <c r="T14" s="46"/>
      <c r="U14" s="46"/>
    </row>
    <row r="15" spans="2:21" ht="15" customHeight="1">
      <c r="B15" s="35" t="s">
        <v>114</v>
      </c>
      <c r="C15" s="34">
        <v>2</v>
      </c>
      <c r="D15" s="34"/>
      <c r="E15" s="34"/>
      <c r="F15" s="34"/>
      <c r="G15" s="1069"/>
      <c r="H15" s="1070"/>
      <c r="I15" s="1072"/>
      <c r="J15" s="1073"/>
      <c r="K15" s="35" t="s">
        <v>114</v>
      </c>
      <c r="L15" s="34">
        <v>2</v>
      </c>
      <c r="M15" s="34"/>
      <c r="N15" s="34"/>
      <c r="O15" s="34"/>
      <c r="P15" s="1069"/>
      <c r="Q15" s="1070"/>
      <c r="R15" s="1069"/>
      <c r="S15" s="1071"/>
      <c r="T15" s="46"/>
      <c r="U15" s="46"/>
    </row>
    <row r="16" spans="2:21" ht="15" customHeight="1">
      <c r="B16" s="35" t="s">
        <v>115</v>
      </c>
      <c r="C16" s="34">
        <v>1</v>
      </c>
      <c r="D16" s="34"/>
      <c r="E16" s="34"/>
      <c r="F16" s="34"/>
      <c r="G16" s="1069"/>
      <c r="H16" s="1070"/>
      <c r="I16" s="1072"/>
      <c r="J16" s="1073"/>
      <c r="K16" s="35" t="s">
        <v>115</v>
      </c>
      <c r="L16" s="34">
        <v>1</v>
      </c>
      <c r="M16" s="34"/>
      <c r="N16" s="34"/>
      <c r="O16" s="34"/>
      <c r="P16" s="1069"/>
      <c r="Q16" s="1070"/>
      <c r="R16" s="1069"/>
      <c r="S16" s="1071"/>
      <c r="T16" s="46"/>
      <c r="U16" s="46"/>
    </row>
    <row r="17" spans="2:21" ht="15" customHeight="1">
      <c r="B17" s="35" t="s">
        <v>116</v>
      </c>
      <c r="C17" s="34"/>
      <c r="D17" s="34"/>
      <c r="E17" s="34"/>
      <c r="F17" s="34"/>
      <c r="G17" s="1069"/>
      <c r="H17" s="1070"/>
      <c r="I17" s="1072"/>
      <c r="J17" s="1073"/>
      <c r="K17" s="35" t="s">
        <v>116</v>
      </c>
      <c r="L17" s="34"/>
      <c r="M17" s="34"/>
      <c r="N17" s="34"/>
      <c r="O17" s="34"/>
      <c r="P17" s="1069"/>
      <c r="Q17" s="1070"/>
      <c r="R17" s="1069"/>
      <c r="S17" s="1071"/>
      <c r="T17" s="46"/>
      <c r="U17" s="46"/>
    </row>
    <row r="18" spans="2:21" ht="15" customHeight="1">
      <c r="B18" s="35"/>
      <c r="C18" s="34"/>
      <c r="D18" s="34"/>
      <c r="E18" s="34"/>
      <c r="F18" s="34"/>
      <c r="G18" s="1069"/>
      <c r="H18" s="1070"/>
      <c r="I18" s="1072"/>
      <c r="J18" s="1073"/>
      <c r="K18" s="35"/>
      <c r="L18" s="34"/>
      <c r="M18" s="34"/>
      <c r="N18" s="34"/>
      <c r="O18" s="34"/>
      <c r="P18" s="1069"/>
      <c r="Q18" s="1070"/>
      <c r="R18" s="1069"/>
      <c r="S18" s="1071"/>
      <c r="T18" s="46"/>
      <c r="U18" s="46"/>
    </row>
    <row r="19" spans="2:21" ht="15" customHeight="1">
      <c r="B19" s="33"/>
      <c r="C19" s="34"/>
      <c r="D19" s="34"/>
      <c r="E19" s="34"/>
      <c r="F19" s="34"/>
      <c r="G19" s="1069"/>
      <c r="H19" s="1070"/>
      <c r="I19" s="1072"/>
      <c r="J19" s="1073"/>
      <c r="K19" s="33"/>
      <c r="L19" s="34"/>
      <c r="M19" s="34"/>
      <c r="N19" s="34"/>
      <c r="O19" s="34"/>
      <c r="P19" s="1069"/>
      <c r="Q19" s="1070"/>
      <c r="R19" s="1069"/>
      <c r="S19" s="1071"/>
      <c r="T19" s="46"/>
      <c r="U19" s="92"/>
    </row>
    <row r="20" spans="2:21" ht="15" customHeight="1">
      <c r="B20" s="33"/>
      <c r="C20" s="34"/>
      <c r="D20" s="34"/>
      <c r="E20" s="34"/>
      <c r="F20" s="34"/>
      <c r="G20" s="1069"/>
      <c r="H20" s="1070"/>
      <c r="I20" s="1072"/>
      <c r="J20" s="1073"/>
      <c r="K20" s="33"/>
      <c r="L20" s="34"/>
      <c r="M20" s="34"/>
      <c r="N20" s="34"/>
      <c r="O20" s="34"/>
      <c r="P20" s="1069"/>
      <c r="Q20" s="1070"/>
      <c r="R20" s="1069"/>
      <c r="S20" s="1071"/>
      <c r="T20" s="46"/>
      <c r="U20" s="92"/>
    </row>
    <row r="21" spans="2:21" ht="15" customHeight="1">
      <c r="B21" s="33"/>
      <c r="C21" s="34"/>
      <c r="D21" s="34"/>
      <c r="E21" s="34"/>
      <c r="F21" s="34"/>
      <c r="G21" s="1069"/>
      <c r="H21" s="1070"/>
      <c r="I21" s="1072">
        <f>SUM(G10:H22)</f>
        <v>61890</v>
      </c>
      <c r="J21" s="1073"/>
      <c r="K21" s="33"/>
      <c r="L21" s="34"/>
      <c r="M21" s="34"/>
      <c r="N21" s="34"/>
      <c r="O21" s="34"/>
      <c r="P21" s="1069"/>
      <c r="Q21" s="1070"/>
      <c r="R21" s="1069"/>
      <c r="S21" s="1071"/>
      <c r="T21" s="46"/>
      <c r="U21" s="92"/>
    </row>
    <row r="22" spans="2:21" ht="15" customHeight="1" thickBot="1">
      <c r="B22" s="36"/>
      <c r="C22" s="37"/>
      <c r="D22" s="37"/>
      <c r="E22" s="37"/>
      <c r="F22" s="37"/>
      <c r="G22" s="1076"/>
      <c r="H22" s="1077"/>
      <c r="I22" s="1076"/>
      <c r="J22" s="1078"/>
      <c r="K22" s="36"/>
      <c r="L22" s="37"/>
      <c r="M22" s="37"/>
      <c r="N22" s="37"/>
      <c r="O22" s="37"/>
      <c r="P22" s="1076"/>
      <c r="Q22" s="1077"/>
      <c r="R22" s="1076"/>
      <c r="S22" s="1078"/>
      <c r="T22" s="46"/>
      <c r="U22" s="92"/>
    </row>
    <row r="23" spans="2:21" ht="15" customHeight="1" thickTop="1">
      <c r="B23" s="33"/>
      <c r="C23" s="34"/>
      <c r="D23" s="34">
        <v>15</v>
      </c>
      <c r="E23" s="34">
        <v>85</v>
      </c>
      <c r="F23" s="34">
        <v>1</v>
      </c>
      <c r="G23" s="1074">
        <f aca="true" t="shared" si="0" ref="G23:G34">D23*E23*F23</f>
        <v>1275</v>
      </c>
      <c r="H23" s="1079"/>
      <c r="I23" s="1074"/>
      <c r="J23" s="1075"/>
      <c r="K23" s="33"/>
      <c r="L23" s="34"/>
      <c r="M23" s="34"/>
      <c r="N23" s="34"/>
      <c r="O23" s="34"/>
      <c r="P23" s="1074"/>
      <c r="Q23" s="1079"/>
      <c r="R23" s="1074"/>
      <c r="S23" s="1075"/>
      <c r="T23" s="46"/>
      <c r="U23" s="46"/>
    </row>
    <row r="24" spans="2:21" ht="15" customHeight="1">
      <c r="B24" s="33"/>
      <c r="C24" s="34"/>
      <c r="D24" s="34">
        <v>15</v>
      </c>
      <c r="E24" s="34">
        <v>100</v>
      </c>
      <c r="F24" s="34">
        <v>6</v>
      </c>
      <c r="G24" s="1069">
        <f t="shared" si="0"/>
        <v>9000</v>
      </c>
      <c r="H24" s="1070"/>
      <c r="I24" s="1069"/>
      <c r="J24" s="1071"/>
      <c r="K24" s="33"/>
      <c r="L24" s="34"/>
      <c r="M24" s="34"/>
      <c r="N24" s="34"/>
      <c r="O24" s="34"/>
      <c r="P24" s="1069"/>
      <c r="Q24" s="1070"/>
      <c r="R24" s="1069"/>
      <c r="S24" s="1071"/>
      <c r="T24" s="46"/>
      <c r="U24" s="46"/>
    </row>
    <row r="25" spans="2:21" ht="15" customHeight="1">
      <c r="B25" s="33"/>
      <c r="C25" s="34"/>
      <c r="D25" s="34">
        <v>15</v>
      </c>
      <c r="E25" s="34">
        <v>215</v>
      </c>
      <c r="F25" s="34">
        <v>2</v>
      </c>
      <c r="G25" s="1069">
        <f t="shared" si="0"/>
        <v>6450</v>
      </c>
      <c r="H25" s="1070"/>
      <c r="I25" s="1072"/>
      <c r="J25" s="1073"/>
      <c r="K25" s="33"/>
      <c r="L25" s="34"/>
      <c r="M25" s="34"/>
      <c r="N25" s="34"/>
      <c r="O25" s="34"/>
      <c r="P25" s="1069"/>
      <c r="Q25" s="1070"/>
      <c r="R25" s="1069"/>
      <c r="S25" s="1071"/>
      <c r="T25" s="46"/>
      <c r="U25" s="46"/>
    </row>
    <row r="26" spans="2:21" ht="15" customHeight="1">
      <c r="B26" s="33"/>
      <c r="C26" s="34"/>
      <c r="D26" s="34">
        <v>15</v>
      </c>
      <c r="E26" s="34">
        <v>155</v>
      </c>
      <c r="F26" s="34">
        <v>1</v>
      </c>
      <c r="G26" s="1069">
        <f t="shared" si="0"/>
        <v>2325</v>
      </c>
      <c r="H26" s="1070"/>
      <c r="I26" s="1072"/>
      <c r="J26" s="1073"/>
      <c r="K26" s="33"/>
      <c r="L26" s="34"/>
      <c r="M26" s="34"/>
      <c r="N26" s="34"/>
      <c r="O26" s="34"/>
      <c r="P26" s="1069"/>
      <c r="Q26" s="1070"/>
      <c r="R26" s="1069"/>
      <c r="S26" s="1071"/>
      <c r="T26" s="46"/>
      <c r="U26" s="1104" t="str">
        <f>'耐震診断リスト'!I2</f>
        <v>〇〇市町－第 ○○ 号</v>
      </c>
    </row>
    <row r="27" spans="2:21" ht="15" customHeight="1">
      <c r="B27" s="33"/>
      <c r="C27" s="34"/>
      <c r="D27" s="34">
        <v>15</v>
      </c>
      <c r="E27" s="34">
        <v>115</v>
      </c>
      <c r="F27" s="34">
        <v>2</v>
      </c>
      <c r="G27" s="1069">
        <f t="shared" si="0"/>
        <v>3450</v>
      </c>
      <c r="H27" s="1070"/>
      <c r="I27" s="1072"/>
      <c r="J27" s="1073"/>
      <c r="K27" s="33"/>
      <c r="L27" s="34"/>
      <c r="M27" s="34"/>
      <c r="N27" s="34"/>
      <c r="O27" s="34"/>
      <c r="P27" s="1069"/>
      <c r="Q27" s="1070"/>
      <c r="R27" s="1069"/>
      <c r="S27" s="1071"/>
      <c r="T27" s="46"/>
      <c r="U27" s="1105"/>
    </row>
    <row r="28" spans="2:21" ht="15" customHeight="1">
      <c r="B28" s="35" t="s">
        <v>117</v>
      </c>
      <c r="C28" s="34">
        <v>2</v>
      </c>
      <c r="D28" s="34">
        <v>15</v>
      </c>
      <c r="E28" s="34">
        <v>190</v>
      </c>
      <c r="F28" s="34">
        <v>1</v>
      </c>
      <c r="G28" s="1069">
        <f t="shared" si="0"/>
        <v>2850</v>
      </c>
      <c r="H28" s="1070"/>
      <c r="I28" s="1072"/>
      <c r="J28" s="1073"/>
      <c r="K28" s="35" t="s">
        <v>117</v>
      </c>
      <c r="L28" s="34">
        <v>2</v>
      </c>
      <c r="M28" s="34"/>
      <c r="N28" s="34"/>
      <c r="O28" s="34"/>
      <c r="P28" s="1069"/>
      <c r="Q28" s="1070"/>
      <c r="R28" s="1069"/>
      <c r="S28" s="1071"/>
      <c r="T28" s="46"/>
      <c r="U28" s="1105"/>
    </row>
    <row r="29" spans="2:21" ht="15" customHeight="1">
      <c r="B29" s="35" t="s">
        <v>115</v>
      </c>
      <c r="C29" s="34">
        <v>1</v>
      </c>
      <c r="D29" s="34">
        <v>15</v>
      </c>
      <c r="E29" s="34">
        <v>80</v>
      </c>
      <c r="F29" s="34">
        <v>3</v>
      </c>
      <c r="G29" s="1069">
        <f t="shared" si="0"/>
        <v>3600</v>
      </c>
      <c r="H29" s="1070"/>
      <c r="I29" s="1072"/>
      <c r="J29" s="1073"/>
      <c r="K29" s="35" t="s">
        <v>115</v>
      </c>
      <c r="L29" s="34">
        <v>1</v>
      </c>
      <c r="M29" s="34"/>
      <c r="N29" s="34"/>
      <c r="O29" s="34"/>
      <c r="P29" s="1069"/>
      <c r="Q29" s="1070"/>
      <c r="R29" s="1069"/>
      <c r="S29" s="1071"/>
      <c r="T29" s="46"/>
      <c r="U29" s="1105"/>
    </row>
    <row r="30" spans="2:21" ht="15" customHeight="1">
      <c r="B30" s="35" t="s">
        <v>116</v>
      </c>
      <c r="C30" s="34"/>
      <c r="D30" s="34">
        <v>15</v>
      </c>
      <c r="E30" s="34">
        <v>175</v>
      </c>
      <c r="F30" s="34">
        <v>1</v>
      </c>
      <c r="G30" s="1069">
        <f t="shared" si="0"/>
        <v>2625</v>
      </c>
      <c r="H30" s="1070"/>
      <c r="I30" s="1072"/>
      <c r="J30" s="1073"/>
      <c r="K30" s="35" t="s">
        <v>116</v>
      </c>
      <c r="L30" s="34"/>
      <c r="M30" s="34"/>
      <c r="N30" s="34"/>
      <c r="O30" s="34"/>
      <c r="P30" s="1069"/>
      <c r="Q30" s="1070"/>
      <c r="R30" s="1069"/>
      <c r="S30" s="1071"/>
      <c r="T30" s="46"/>
      <c r="U30" s="1105"/>
    </row>
    <row r="31" spans="2:21" ht="15" customHeight="1">
      <c r="B31" s="33"/>
      <c r="C31" s="34"/>
      <c r="D31" s="34">
        <v>15</v>
      </c>
      <c r="E31" s="34">
        <v>395</v>
      </c>
      <c r="F31" s="34">
        <v>1</v>
      </c>
      <c r="G31" s="1069">
        <f t="shared" si="0"/>
        <v>5925</v>
      </c>
      <c r="H31" s="1070"/>
      <c r="I31" s="1072"/>
      <c r="J31" s="1073"/>
      <c r="K31" s="33"/>
      <c r="L31" s="34"/>
      <c r="M31" s="34"/>
      <c r="N31" s="34"/>
      <c r="O31" s="34"/>
      <c r="P31" s="1069"/>
      <c r="Q31" s="1070"/>
      <c r="R31" s="1069"/>
      <c r="S31" s="1071"/>
      <c r="T31" s="46"/>
      <c r="U31" s="1105"/>
    </row>
    <row r="32" spans="2:21" ht="15" customHeight="1">
      <c r="B32" s="33"/>
      <c r="C32" s="34"/>
      <c r="D32" s="34">
        <v>15</v>
      </c>
      <c r="E32" s="34">
        <v>95</v>
      </c>
      <c r="F32" s="34">
        <v>1</v>
      </c>
      <c r="G32" s="1069">
        <f t="shared" si="0"/>
        <v>1425</v>
      </c>
      <c r="H32" s="1070"/>
      <c r="I32" s="1072"/>
      <c r="J32" s="1073"/>
      <c r="K32" s="33"/>
      <c r="L32" s="34"/>
      <c r="M32" s="34"/>
      <c r="N32" s="34"/>
      <c r="O32" s="34"/>
      <c r="P32" s="1069"/>
      <c r="Q32" s="1070"/>
      <c r="R32" s="1069"/>
      <c r="S32" s="1071"/>
      <c r="T32" s="46"/>
      <c r="U32" s="1105"/>
    </row>
    <row r="33" spans="2:21" ht="15" customHeight="1">
      <c r="B33" s="33"/>
      <c r="C33" s="34"/>
      <c r="D33" s="34">
        <v>15</v>
      </c>
      <c r="E33" s="34">
        <v>75</v>
      </c>
      <c r="F33" s="34">
        <v>3</v>
      </c>
      <c r="G33" s="1069">
        <f t="shared" si="0"/>
        <v>3375</v>
      </c>
      <c r="H33" s="1070"/>
      <c r="I33" s="1072"/>
      <c r="J33" s="1073"/>
      <c r="K33" s="33"/>
      <c r="L33" s="34"/>
      <c r="M33" s="34"/>
      <c r="N33" s="34"/>
      <c r="O33" s="34"/>
      <c r="P33" s="1069"/>
      <c r="Q33" s="1070"/>
      <c r="R33" s="1069"/>
      <c r="S33" s="1071"/>
      <c r="T33" s="46"/>
      <c r="U33" s="1105"/>
    </row>
    <row r="34" spans="2:21" ht="15" customHeight="1">
      <c r="B34" s="33"/>
      <c r="C34" s="34"/>
      <c r="D34" s="34">
        <v>15</v>
      </c>
      <c r="E34" s="34">
        <v>120</v>
      </c>
      <c r="F34" s="34">
        <v>3</v>
      </c>
      <c r="G34" s="1069">
        <f t="shared" si="0"/>
        <v>5400</v>
      </c>
      <c r="H34" s="1070"/>
      <c r="I34" s="1072">
        <f>SUM(G23:H35)</f>
        <v>47700</v>
      </c>
      <c r="J34" s="1073"/>
      <c r="K34" s="33"/>
      <c r="L34" s="34"/>
      <c r="M34" s="34"/>
      <c r="N34" s="34"/>
      <c r="O34" s="34"/>
      <c r="P34" s="1069"/>
      <c r="Q34" s="1070"/>
      <c r="R34" s="1069"/>
      <c r="S34" s="1071"/>
      <c r="T34" s="46"/>
      <c r="U34" s="1105"/>
    </row>
    <row r="35" spans="2:21" ht="15" customHeight="1">
      <c r="B35" s="24"/>
      <c r="C35" s="38"/>
      <c r="D35" s="38"/>
      <c r="E35" s="38"/>
      <c r="F35" s="38"/>
      <c r="G35" s="1066"/>
      <c r="H35" s="1067"/>
      <c r="I35" s="1066"/>
      <c r="J35" s="1068"/>
      <c r="K35" s="24"/>
      <c r="L35" s="38"/>
      <c r="M35" s="38"/>
      <c r="N35" s="38"/>
      <c r="O35" s="38"/>
      <c r="P35" s="1066"/>
      <c r="Q35" s="1067"/>
      <c r="R35" s="1066"/>
      <c r="S35" s="1068"/>
      <c r="T35" s="46"/>
      <c r="U35" s="1106"/>
    </row>
    <row r="36" ht="11.25">
      <c r="A36" s="26"/>
    </row>
    <row r="37" ht="11.25">
      <c r="A37" s="26"/>
    </row>
    <row r="38" ht="11.25">
      <c r="A38" s="26"/>
    </row>
    <row r="39" ht="11.25">
      <c r="A39" s="26"/>
    </row>
    <row r="40" ht="11.25">
      <c r="A40" s="26"/>
    </row>
    <row r="41" ht="11.25">
      <c r="A41" s="26"/>
    </row>
    <row r="42" ht="11.25">
      <c r="A42" s="26"/>
    </row>
    <row r="43" ht="11.25">
      <c r="A43" s="26"/>
    </row>
    <row r="44" ht="11.25">
      <c r="A44" s="26"/>
    </row>
    <row r="45" ht="11.25">
      <c r="A45" s="26"/>
    </row>
    <row r="46" ht="11.25">
      <c r="A46" s="26"/>
    </row>
  </sheetData>
  <sheetProtection/>
  <mergeCells count="125">
    <mergeCell ref="U26:U35"/>
    <mergeCell ref="V3:V6"/>
    <mergeCell ref="B8:J8"/>
    <mergeCell ref="K8:S8"/>
    <mergeCell ref="G9:H9"/>
    <mergeCell ref="G10:H10"/>
    <mergeCell ref="G11:H11"/>
    <mergeCell ref="G12:H12"/>
    <mergeCell ref="P10:Q10"/>
    <mergeCell ref="P11:Q11"/>
    <mergeCell ref="P12:Q12"/>
    <mergeCell ref="AA5:AA6"/>
    <mergeCell ref="AB5:AB6"/>
    <mergeCell ref="R13:S13"/>
    <mergeCell ref="Y6:Z6"/>
    <mergeCell ref="W3:W4"/>
    <mergeCell ref="Y3:Y4"/>
    <mergeCell ref="Z3:Z4"/>
    <mergeCell ref="AA3:AA4"/>
    <mergeCell ref="W5:W6"/>
    <mergeCell ref="G19:H19"/>
    <mergeCell ref="I16:J16"/>
    <mergeCell ref="I17:J17"/>
    <mergeCell ref="G16:H16"/>
    <mergeCell ref="G17:H17"/>
    <mergeCell ref="G20:H20"/>
    <mergeCell ref="G21:H21"/>
    <mergeCell ref="AG3:AI4"/>
    <mergeCell ref="AC5:AC6"/>
    <mergeCell ref="AD5:AD6"/>
    <mergeCell ref="AE5:AE6"/>
    <mergeCell ref="AF5:AF6"/>
    <mergeCell ref="G15:H15"/>
    <mergeCell ref="P9:Q9"/>
    <mergeCell ref="I15:J15"/>
    <mergeCell ref="G18:H18"/>
    <mergeCell ref="I9:J9"/>
    <mergeCell ref="I10:J10"/>
    <mergeCell ref="I11:J11"/>
    <mergeCell ref="I12:J12"/>
    <mergeCell ref="I13:J13"/>
    <mergeCell ref="I14:J14"/>
    <mergeCell ref="G13:H13"/>
    <mergeCell ref="G14:H14"/>
    <mergeCell ref="R17:S17"/>
    <mergeCell ref="I18:J18"/>
    <mergeCell ref="I19:J19"/>
    <mergeCell ref="I20:J20"/>
    <mergeCell ref="P13:Q13"/>
    <mergeCell ref="P14:Q14"/>
    <mergeCell ref="P15:Q15"/>
    <mergeCell ref="P16:Q16"/>
    <mergeCell ref="P17:Q17"/>
    <mergeCell ref="P18:Q18"/>
    <mergeCell ref="R14:S14"/>
    <mergeCell ref="R15:S15"/>
    <mergeCell ref="R16:S16"/>
    <mergeCell ref="R9:S9"/>
    <mergeCell ref="R10:S10"/>
    <mergeCell ref="R11:S11"/>
    <mergeCell ref="R12:S12"/>
    <mergeCell ref="R18:S18"/>
    <mergeCell ref="R19:S19"/>
    <mergeCell ref="R20:S20"/>
    <mergeCell ref="R21:S21"/>
    <mergeCell ref="R22:S22"/>
    <mergeCell ref="G23:H23"/>
    <mergeCell ref="R23:S23"/>
    <mergeCell ref="P20:Q20"/>
    <mergeCell ref="P19:Q19"/>
    <mergeCell ref="G22:H22"/>
    <mergeCell ref="P21:Q21"/>
    <mergeCell ref="P22:Q22"/>
    <mergeCell ref="I22:J22"/>
    <mergeCell ref="I21:J21"/>
    <mergeCell ref="P23:Q23"/>
    <mergeCell ref="P24:Q24"/>
    <mergeCell ref="G25:H25"/>
    <mergeCell ref="I23:J23"/>
    <mergeCell ref="I24:J24"/>
    <mergeCell ref="I25:J25"/>
    <mergeCell ref="I26:J26"/>
    <mergeCell ref="G26:H26"/>
    <mergeCell ref="G24:H24"/>
    <mergeCell ref="G27:H27"/>
    <mergeCell ref="I27:J27"/>
    <mergeCell ref="G28:H28"/>
    <mergeCell ref="I28:J28"/>
    <mergeCell ref="G29:H29"/>
    <mergeCell ref="I29:J29"/>
    <mergeCell ref="G30:H30"/>
    <mergeCell ref="I30:J30"/>
    <mergeCell ref="G31:H31"/>
    <mergeCell ref="I31:J31"/>
    <mergeCell ref="G32:H32"/>
    <mergeCell ref="I32:J32"/>
    <mergeCell ref="G33:H33"/>
    <mergeCell ref="I33:J33"/>
    <mergeCell ref="G34:H34"/>
    <mergeCell ref="G35:H35"/>
    <mergeCell ref="I35:J35"/>
    <mergeCell ref="I34:J34"/>
    <mergeCell ref="R24:S24"/>
    <mergeCell ref="P29:Q29"/>
    <mergeCell ref="P30:Q30"/>
    <mergeCell ref="P25:Q25"/>
    <mergeCell ref="R25:S25"/>
    <mergeCell ref="P26:Q26"/>
    <mergeCell ref="P27:Q27"/>
    <mergeCell ref="P28:Q28"/>
    <mergeCell ref="R26:S26"/>
    <mergeCell ref="P32:Q32"/>
    <mergeCell ref="R30:S30"/>
    <mergeCell ref="R31:S31"/>
    <mergeCell ref="R32:S32"/>
    <mergeCell ref="R27:S27"/>
    <mergeCell ref="R28:S28"/>
    <mergeCell ref="R29:S29"/>
    <mergeCell ref="P31:Q31"/>
    <mergeCell ref="P35:Q35"/>
    <mergeCell ref="R35:S35"/>
    <mergeCell ref="P33:Q33"/>
    <mergeCell ref="P34:Q34"/>
    <mergeCell ref="R34:S34"/>
    <mergeCell ref="R33:S33"/>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B1:Y29"/>
  <sheetViews>
    <sheetView view="pageBreakPreview" zoomScaleSheetLayoutView="100" zoomScalePageLayoutView="0" workbookViewId="0" topLeftCell="E1">
      <selection activeCell="AB27" sqref="AB27"/>
    </sheetView>
  </sheetViews>
  <sheetFormatPr defaultColWidth="8.00390625" defaultRowHeight="12"/>
  <cols>
    <col min="1" max="1" width="2.28125" style="19" customWidth="1"/>
    <col min="2" max="21" width="6.7109375" style="19" customWidth="1"/>
    <col min="22" max="22" width="8.00390625" style="19" customWidth="1"/>
    <col min="23" max="23" width="0.9921875" style="19" customWidth="1"/>
    <col min="24" max="24" width="4.7109375" style="451" customWidth="1"/>
    <col min="25" max="16384" width="8.00390625" style="19" customWidth="1"/>
  </cols>
  <sheetData>
    <row r="1" ht="15" customHeight="1">
      <c r="B1" s="19" t="s">
        <v>118</v>
      </c>
    </row>
    <row r="2" ht="7.5" customHeight="1"/>
    <row r="3" spans="2:12" ht="18" customHeight="1">
      <c r="B3" s="19" t="s">
        <v>119</v>
      </c>
      <c r="F3" s="1121" t="s">
        <v>120</v>
      </c>
      <c r="G3" s="99" t="s">
        <v>325</v>
      </c>
      <c r="H3" s="1132" t="s">
        <v>326</v>
      </c>
      <c r="I3" s="1133"/>
      <c r="J3" s="1133"/>
      <c r="L3" s="19" t="s">
        <v>121</v>
      </c>
    </row>
    <row r="4" spans="2:17" ht="18" customHeight="1">
      <c r="B4" s="39" t="s">
        <v>122</v>
      </c>
      <c r="C4" s="19" t="s">
        <v>123</v>
      </c>
      <c r="F4" s="1121"/>
      <c r="G4" s="103" t="s">
        <v>327</v>
      </c>
      <c r="H4" s="1133"/>
      <c r="I4" s="1133"/>
      <c r="J4" s="1133"/>
      <c r="L4" s="39" t="s">
        <v>124</v>
      </c>
      <c r="M4" s="88" t="s">
        <v>328</v>
      </c>
      <c r="P4" s="39"/>
      <c r="Q4" s="88"/>
    </row>
    <row r="5" spans="2:7" ht="18" customHeight="1">
      <c r="B5" s="39" t="s">
        <v>125</v>
      </c>
      <c r="C5" s="19" t="s">
        <v>126</v>
      </c>
      <c r="F5" s="39" t="s">
        <v>127</v>
      </c>
      <c r="G5" s="19" t="s">
        <v>128</v>
      </c>
    </row>
    <row r="6" spans="2:13" ht="18" customHeight="1">
      <c r="B6" s="39" t="s">
        <v>129</v>
      </c>
      <c r="C6" s="19" t="s">
        <v>130</v>
      </c>
      <c r="F6" s="102" t="s">
        <v>329</v>
      </c>
      <c r="G6" s="88" t="s">
        <v>330</v>
      </c>
      <c r="L6" s="102" t="s">
        <v>187</v>
      </c>
      <c r="M6" s="88" t="s">
        <v>188</v>
      </c>
    </row>
    <row r="7" spans="6:13" ht="18" customHeight="1">
      <c r="F7" s="39" t="s">
        <v>131</v>
      </c>
      <c r="G7" s="19" t="s">
        <v>132</v>
      </c>
      <c r="L7" s="39" t="s">
        <v>135</v>
      </c>
      <c r="M7" s="19" t="s">
        <v>331</v>
      </c>
    </row>
    <row r="8" spans="2:24" ht="18" customHeight="1">
      <c r="B8" s="1120" t="s">
        <v>332</v>
      </c>
      <c r="C8" s="99" t="s">
        <v>333</v>
      </c>
      <c r="F8" s="39" t="s">
        <v>133</v>
      </c>
      <c r="G8" s="19" t="s">
        <v>134</v>
      </c>
      <c r="L8" s="39" t="s">
        <v>136</v>
      </c>
      <c r="M8" s="19" t="s">
        <v>137</v>
      </c>
      <c r="W8" s="46"/>
      <c r="X8" s="452"/>
    </row>
    <row r="9" spans="2:24" ht="18" customHeight="1">
      <c r="B9" s="1121"/>
      <c r="C9" s="103" t="s">
        <v>334</v>
      </c>
      <c r="L9" s="39"/>
      <c r="W9" s="46"/>
      <c r="X9" s="452"/>
    </row>
    <row r="10" spans="23:24" ht="18" customHeight="1">
      <c r="W10" s="46"/>
      <c r="X10" s="452"/>
    </row>
    <row r="11" spans="12:24" ht="18" customHeight="1">
      <c r="L11" s="102"/>
      <c r="M11" s="88"/>
      <c r="W11" s="46"/>
      <c r="X11" s="452"/>
    </row>
    <row r="12" spans="12:24" ht="18" customHeight="1">
      <c r="L12" s="102"/>
      <c r="M12" s="88"/>
      <c r="W12" s="46"/>
      <c r="X12" s="452"/>
    </row>
    <row r="13" spans="2:24" ht="19.5" customHeight="1">
      <c r="B13" s="60" t="s">
        <v>335</v>
      </c>
      <c r="L13" s="1135">
        <f>1F!Y5</f>
        <v>2.5</v>
      </c>
      <c r="M13" s="1135"/>
      <c r="N13" s="104" t="s">
        <v>336</v>
      </c>
      <c r="W13" s="46"/>
      <c r="X13" s="452"/>
    </row>
    <row r="14" spans="4:24" ht="7.5" customHeight="1">
      <c r="D14" s="26"/>
      <c r="F14" s="46"/>
      <c r="W14" s="46"/>
      <c r="X14" s="452"/>
    </row>
    <row r="15" spans="2:25" ht="18" customHeight="1" thickBot="1">
      <c r="B15" s="47" t="s">
        <v>107</v>
      </c>
      <c r="C15" s="48" t="s">
        <v>108</v>
      </c>
      <c r="D15" s="1134" t="s">
        <v>337</v>
      </c>
      <c r="E15" s="1131"/>
      <c r="F15" s="1131" t="s">
        <v>338</v>
      </c>
      <c r="G15" s="1131"/>
      <c r="H15" s="1131" t="s">
        <v>339</v>
      </c>
      <c r="I15" s="1131"/>
      <c r="J15" s="1131"/>
      <c r="K15" s="1131"/>
      <c r="L15" s="48" t="s">
        <v>138</v>
      </c>
      <c r="M15" s="100"/>
      <c r="N15" s="100"/>
      <c r="O15" s="48" t="s">
        <v>139</v>
      </c>
      <c r="P15" s="48" t="s">
        <v>140</v>
      </c>
      <c r="Q15" s="48" t="s">
        <v>141</v>
      </c>
      <c r="R15" s="48" t="s">
        <v>142</v>
      </c>
      <c r="S15" s="48" t="s">
        <v>143</v>
      </c>
      <c r="T15" s="48" t="s">
        <v>144</v>
      </c>
      <c r="U15" s="48" t="s">
        <v>145</v>
      </c>
      <c r="V15" s="49" t="s">
        <v>146</v>
      </c>
      <c r="Y15" s="46"/>
    </row>
    <row r="16" spans="2:25" ht="18" customHeight="1" thickTop="1">
      <c r="B16" s="1122" t="s">
        <v>147</v>
      </c>
      <c r="C16" s="42"/>
      <c r="D16" s="1126"/>
      <c r="E16" s="1127"/>
      <c r="F16" s="1127"/>
      <c r="G16" s="1127"/>
      <c r="H16" s="1127"/>
      <c r="I16" s="1127"/>
      <c r="J16" s="1127"/>
      <c r="K16" s="1127"/>
      <c r="L16" s="41"/>
      <c r="M16" s="41"/>
      <c r="N16" s="41"/>
      <c r="O16" s="41"/>
      <c r="P16" s="41"/>
      <c r="Q16" s="50"/>
      <c r="R16" s="50"/>
      <c r="S16" s="41"/>
      <c r="T16" s="51"/>
      <c r="U16" s="41"/>
      <c r="V16" s="52"/>
      <c r="Y16" s="46"/>
    </row>
    <row r="17" spans="2:25" ht="18" customHeight="1">
      <c r="B17" s="1123"/>
      <c r="C17" s="90"/>
      <c r="D17" s="1113"/>
      <c r="E17" s="1114"/>
      <c r="F17" s="1114"/>
      <c r="G17" s="1114"/>
      <c r="H17" s="1127"/>
      <c r="I17" s="1127"/>
      <c r="J17" s="1127"/>
      <c r="K17" s="1127"/>
      <c r="L17" s="41"/>
      <c r="M17" s="41"/>
      <c r="N17" s="41"/>
      <c r="O17" s="43"/>
      <c r="P17" s="43"/>
      <c r="Q17" s="53"/>
      <c r="R17" s="53"/>
      <c r="S17" s="43"/>
      <c r="T17" s="54"/>
      <c r="U17" s="43"/>
      <c r="V17" s="55"/>
      <c r="Y17" s="46"/>
    </row>
    <row r="18" spans="2:22" ht="18" customHeight="1">
      <c r="B18" s="1123"/>
      <c r="C18" s="90"/>
      <c r="D18" s="1113"/>
      <c r="E18" s="1114"/>
      <c r="F18" s="1118"/>
      <c r="G18" s="1118"/>
      <c r="H18" s="1119"/>
      <c r="I18" s="1119"/>
      <c r="J18" s="1119"/>
      <c r="K18" s="1119"/>
      <c r="L18" s="41"/>
      <c r="M18" s="43"/>
      <c r="N18" s="43"/>
      <c r="O18" s="43"/>
      <c r="P18" s="43"/>
      <c r="Q18" s="96"/>
      <c r="R18" s="96"/>
      <c r="S18" s="43"/>
      <c r="T18" s="54"/>
      <c r="U18" s="43"/>
      <c r="V18" s="55"/>
    </row>
    <row r="19" spans="2:22" ht="18" customHeight="1">
      <c r="B19" s="1123"/>
      <c r="C19" s="90"/>
      <c r="D19" s="1113"/>
      <c r="E19" s="1114"/>
      <c r="F19" s="1118"/>
      <c r="G19" s="1118"/>
      <c r="H19" s="1119"/>
      <c r="I19" s="1119"/>
      <c r="J19" s="1119"/>
      <c r="K19" s="1119"/>
      <c r="L19" s="41"/>
      <c r="M19" s="41"/>
      <c r="N19" s="41"/>
      <c r="O19" s="43"/>
      <c r="P19" s="43"/>
      <c r="Q19" s="96"/>
      <c r="R19" s="96"/>
      <c r="S19" s="43"/>
      <c r="T19" s="54"/>
      <c r="U19" s="43"/>
      <c r="V19" s="55"/>
    </row>
    <row r="20" spans="2:22" ht="18" customHeight="1">
      <c r="B20" s="1123"/>
      <c r="C20" s="90">
        <v>2</v>
      </c>
      <c r="D20" s="1113">
        <f>'面積算定'!S20</f>
        <v>156.9375</v>
      </c>
      <c r="E20" s="1114"/>
      <c r="F20" s="1118">
        <f>D20*1000</f>
        <v>156937.5</v>
      </c>
      <c r="G20" s="1118"/>
      <c r="H20" s="1119">
        <f>1F!I21</f>
        <v>61890</v>
      </c>
      <c r="I20" s="1119"/>
      <c r="J20" s="1119"/>
      <c r="K20" s="1119"/>
      <c r="L20" s="41">
        <f>(MAX(C16:C21)+1)/(MAX(C16:C21)+C20)</f>
        <v>0.75</v>
      </c>
      <c r="M20" s="41"/>
      <c r="N20" s="41"/>
      <c r="O20" s="43">
        <f>L13*H20/F20</f>
        <v>0.9859020310633214</v>
      </c>
      <c r="P20" s="43">
        <f>L20*O20</f>
        <v>0.739426523297491</v>
      </c>
      <c r="Q20" s="96">
        <f>Q21</f>
        <v>1</v>
      </c>
      <c r="R20" s="96">
        <f>R21</f>
        <v>0.9</v>
      </c>
      <c r="S20" s="43">
        <f>P20*Q20*R20</f>
        <v>0.665483870967742</v>
      </c>
      <c r="T20" s="54">
        <v>0.8</v>
      </c>
      <c r="U20" s="43">
        <f>S20/T20</f>
        <v>0.8318548387096775</v>
      </c>
      <c r="V20" s="55" t="str">
        <f>IF(U20&gt;1,"0K","NG")</f>
        <v>NG</v>
      </c>
    </row>
    <row r="21" spans="2:22" ht="18" customHeight="1" thickBot="1">
      <c r="B21" s="1124"/>
      <c r="C21" s="40">
        <v>1</v>
      </c>
      <c r="D21" s="1129">
        <f>'面積算定'!S13+'面積算定'!S20</f>
        <v>313.875</v>
      </c>
      <c r="E21" s="1130"/>
      <c r="F21" s="1128">
        <f>D21*1000</f>
        <v>313875</v>
      </c>
      <c r="G21" s="1128"/>
      <c r="H21" s="1128">
        <f>1F!I21</f>
        <v>61890</v>
      </c>
      <c r="I21" s="1128"/>
      <c r="J21" s="1128"/>
      <c r="K21" s="1128"/>
      <c r="L21" s="56">
        <v>1</v>
      </c>
      <c r="M21" s="101"/>
      <c r="N21" s="101"/>
      <c r="O21" s="56">
        <f>L13*H21/F21</f>
        <v>0.4929510155316607</v>
      </c>
      <c r="P21" s="56">
        <f>L21*O21</f>
        <v>0.4929510155316607</v>
      </c>
      <c r="Q21" s="97">
        <v>1</v>
      </c>
      <c r="R21" s="97">
        <v>0.9</v>
      </c>
      <c r="S21" s="56">
        <f>P21*Q21*R21</f>
        <v>0.44365591397849463</v>
      </c>
      <c r="T21" s="57">
        <v>0.8</v>
      </c>
      <c r="U21" s="56">
        <f>S21/T21</f>
        <v>0.5545698924731183</v>
      </c>
      <c r="V21" s="32" t="str">
        <f>IF(U21&gt;1,"0K","NG")</f>
        <v>NG</v>
      </c>
    </row>
    <row r="22" spans="2:24" ht="18" customHeight="1" thickTop="1">
      <c r="B22" s="1122" t="s">
        <v>117</v>
      </c>
      <c r="C22" s="42"/>
      <c r="D22" s="1126"/>
      <c r="E22" s="1127"/>
      <c r="F22" s="1127"/>
      <c r="G22" s="1127"/>
      <c r="H22" s="1127"/>
      <c r="I22" s="1127"/>
      <c r="J22" s="1127"/>
      <c r="K22" s="1127"/>
      <c r="L22" s="41"/>
      <c r="M22" s="41"/>
      <c r="N22" s="41"/>
      <c r="O22" s="41"/>
      <c r="P22" s="41"/>
      <c r="Q22" s="50"/>
      <c r="R22" s="50"/>
      <c r="S22" s="41"/>
      <c r="T22" s="51"/>
      <c r="U22" s="41"/>
      <c r="V22" s="52"/>
      <c r="X22" s="1104" t="str">
        <f>'報告書'!AE2</f>
        <v>〇〇市町－第 ○○ 号</v>
      </c>
    </row>
    <row r="23" spans="2:24" ht="18" customHeight="1">
      <c r="B23" s="1123"/>
      <c r="C23" s="90"/>
      <c r="D23" s="1113"/>
      <c r="E23" s="1114"/>
      <c r="F23" s="1114"/>
      <c r="G23" s="1114"/>
      <c r="H23" s="1127"/>
      <c r="I23" s="1127"/>
      <c r="J23" s="1127"/>
      <c r="K23" s="1127"/>
      <c r="L23" s="43"/>
      <c r="M23" s="43"/>
      <c r="N23" s="43"/>
      <c r="O23" s="43"/>
      <c r="P23" s="43"/>
      <c r="Q23" s="53"/>
      <c r="R23" s="53"/>
      <c r="S23" s="43"/>
      <c r="T23" s="54"/>
      <c r="U23" s="43"/>
      <c r="V23" s="55"/>
      <c r="X23" s="1105"/>
    </row>
    <row r="24" spans="2:24" ht="18" customHeight="1">
      <c r="B24" s="1123"/>
      <c r="C24" s="90"/>
      <c r="D24" s="1113"/>
      <c r="E24" s="1114"/>
      <c r="F24" s="1118"/>
      <c r="G24" s="1118"/>
      <c r="H24" s="1119"/>
      <c r="I24" s="1119"/>
      <c r="J24" s="1119"/>
      <c r="K24" s="1119"/>
      <c r="L24" s="43"/>
      <c r="M24" s="43"/>
      <c r="N24" s="43"/>
      <c r="O24" s="43"/>
      <c r="P24" s="43"/>
      <c r="Q24" s="96"/>
      <c r="R24" s="96"/>
      <c r="S24" s="43"/>
      <c r="T24" s="54"/>
      <c r="U24" s="43"/>
      <c r="V24" s="55"/>
      <c r="X24" s="1105"/>
    </row>
    <row r="25" spans="2:24" ht="18" customHeight="1">
      <c r="B25" s="1123"/>
      <c r="C25" s="90"/>
      <c r="D25" s="1113"/>
      <c r="E25" s="1114"/>
      <c r="F25" s="1118"/>
      <c r="G25" s="1118"/>
      <c r="H25" s="1119"/>
      <c r="I25" s="1119"/>
      <c r="J25" s="1119"/>
      <c r="K25" s="1119"/>
      <c r="L25" s="43"/>
      <c r="M25" s="43"/>
      <c r="N25" s="43"/>
      <c r="O25" s="43"/>
      <c r="P25" s="43"/>
      <c r="Q25" s="96"/>
      <c r="R25" s="96"/>
      <c r="S25" s="43"/>
      <c r="T25" s="54"/>
      <c r="U25" s="43"/>
      <c r="V25" s="55"/>
      <c r="X25" s="1105"/>
    </row>
    <row r="26" spans="2:24" ht="18" customHeight="1">
      <c r="B26" s="1123"/>
      <c r="C26" s="90">
        <v>2</v>
      </c>
      <c r="D26" s="1113">
        <f>D20</f>
        <v>156.9375</v>
      </c>
      <c r="E26" s="1114"/>
      <c r="F26" s="1118">
        <f>F20</f>
        <v>156937.5</v>
      </c>
      <c r="G26" s="1118"/>
      <c r="H26" s="1119">
        <f>1F!I34</f>
        <v>47700</v>
      </c>
      <c r="I26" s="1119"/>
      <c r="J26" s="1119"/>
      <c r="K26" s="1119"/>
      <c r="L26" s="43">
        <f>L20</f>
        <v>0.75</v>
      </c>
      <c r="M26" s="43"/>
      <c r="N26" s="43"/>
      <c r="O26" s="43">
        <f>L13*H26/F26</f>
        <v>0.7598566308243727</v>
      </c>
      <c r="P26" s="43">
        <f>L26*O26</f>
        <v>0.5698924731182795</v>
      </c>
      <c r="Q26" s="96">
        <f>Q20</f>
        <v>1</v>
      </c>
      <c r="R26" s="96">
        <f>R20</f>
        <v>0.9</v>
      </c>
      <c r="S26" s="43">
        <f>P26*Q26*R26</f>
        <v>0.5129032258064515</v>
      </c>
      <c r="T26" s="54">
        <v>0.8</v>
      </c>
      <c r="U26" s="43">
        <f>S26/T26</f>
        <v>0.6411290322580644</v>
      </c>
      <c r="V26" s="55" t="str">
        <f>IF(U26&gt;1,"0K","NG")</f>
        <v>NG</v>
      </c>
      <c r="X26" s="1105"/>
    </row>
    <row r="27" spans="2:24" ht="18" customHeight="1">
      <c r="B27" s="1125"/>
      <c r="C27" s="45">
        <v>1</v>
      </c>
      <c r="D27" s="1115">
        <f>D21</f>
        <v>313.875</v>
      </c>
      <c r="E27" s="1116"/>
      <c r="F27" s="1117">
        <f>F21</f>
        <v>313875</v>
      </c>
      <c r="G27" s="1117"/>
      <c r="H27" s="1117">
        <f>H26</f>
        <v>47700</v>
      </c>
      <c r="I27" s="1117"/>
      <c r="J27" s="1117"/>
      <c r="K27" s="1117"/>
      <c r="L27" s="44">
        <f>L21</f>
        <v>1</v>
      </c>
      <c r="M27" s="44"/>
      <c r="N27" s="44"/>
      <c r="O27" s="44">
        <f>L13*H27/F27</f>
        <v>0.37992831541218636</v>
      </c>
      <c r="P27" s="44">
        <f>L27*O27</f>
        <v>0.37992831541218636</v>
      </c>
      <c r="Q27" s="98">
        <f>Q20</f>
        <v>1</v>
      </c>
      <c r="R27" s="98">
        <f>R20</f>
        <v>0.9</v>
      </c>
      <c r="S27" s="44">
        <f>P27*Q27*R27</f>
        <v>0.3419354838709677</v>
      </c>
      <c r="T27" s="58">
        <v>0.8</v>
      </c>
      <c r="U27" s="44">
        <f>S27/T27</f>
        <v>0.42741935483870963</v>
      </c>
      <c r="V27" s="59" t="str">
        <f>IF(U27&gt;1,"0K","NG")</f>
        <v>NG</v>
      </c>
      <c r="X27" s="1105"/>
    </row>
    <row r="28" spans="2:24" ht="18" customHeight="1">
      <c r="B28" s="46"/>
      <c r="C28" s="46"/>
      <c r="D28" s="93"/>
      <c r="E28" s="46"/>
      <c r="F28" s="46"/>
      <c r="G28" s="46"/>
      <c r="H28" s="46"/>
      <c r="I28" s="46"/>
      <c r="J28" s="46"/>
      <c r="K28" s="46"/>
      <c r="L28" s="93"/>
      <c r="M28" s="93"/>
      <c r="N28" s="93"/>
      <c r="O28" s="93"/>
      <c r="P28" s="94"/>
      <c r="Q28" s="94"/>
      <c r="R28" s="93"/>
      <c r="S28" s="95"/>
      <c r="T28" s="93"/>
      <c r="U28" s="46"/>
      <c r="W28" s="46"/>
      <c r="X28" s="1105"/>
    </row>
    <row r="29" spans="2:24" ht="18" customHeight="1">
      <c r="B29" s="46"/>
      <c r="C29" s="46"/>
      <c r="D29" s="93"/>
      <c r="E29" s="46"/>
      <c r="F29" s="46"/>
      <c r="G29" s="46"/>
      <c r="H29" s="46"/>
      <c r="I29" s="46"/>
      <c r="J29" s="46"/>
      <c r="K29" s="46"/>
      <c r="L29" s="93"/>
      <c r="M29" s="93"/>
      <c r="N29" s="93"/>
      <c r="O29" s="93"/>
      <c r="P29" s="94"/>
      <c r="Q29" s="94"/>
      <c r="R29" s="93"/>
      <c r="S29" s="95"/>
      <c r="T29" s="93"/>
      <c r="U29" s="46"/>
      <c r="W29" s="46"/>
      <c r="X29" s="1106"/>
    </row>
  </sheetData>
  <sheetProtection/>
  <mergeCells count="59">
    <mergeCell ref="X22:X29"/>
    <mergeCell ref="L13:M13"/>
    <mergeCell ref="J27:K27"/>
    <mergeCell ref="H27:I27"/>
    <mergeCell ref="J21:K21"/>
    <mergeCell ref="J22:K22"/>
    <mergeCell ref="H22:I22"/>
    <mergeCell ref="H21:I21"/>
    <mergeCell ref="J17:K17"/>
    <mergeCell ref="J24:K24"/>
    <mergeCell ref="J23:K23"/>
    <mergeCell ref="H3:J4"/>
    <mergeCell ref="D15:E15"/>
    <mergeCell ref="D16:E16"/>
    <mergeCell ref="H16:I16"/>
    <mergeCell ref="J16:K16"/>
    <mergeCell ref="F3:F4"/>
    <mergeCell ref="F16:G16"/>
    <mergeCell ref="F15:G15"/>
    <mergeCell ref="J15:K15"/>
    <mergeCell ref="H15:I15"/>
    <mergeCell ref="F17:G17"/>
    <mergeCell ref="H17:I17"/>
    <mergeCell ref="J19:K19"/>
    <mergeCell ref="J18:K18"/>
    <mergeCell ref="D19:E19"/>
    <mergeCell ref="F19:G19"/>
    <mergeCell ref="H19:I19"/>
    <mergeCell ref="D18:E18"/>
    <mergeCell ref="F18:G18"/>
    <mergeCell ref="H18:I18"/>
    <mergeCell ref="D20:E20"/>
    <mergeCell ref="F20:G20"/>
    <mergeCell ref="H20:I20"/>
    <mergeCell ref="J20:K20"/>
    <mergeCell ref="F21:G21"/>
    <mergeCell ref="D21:E21"/>
    <mergeCell ref="J26:K26"/>
    <mergeCell ref="D25:E25"/>
    <mergeCell ref="F25:G25"/>
    <mergeCell ref="H25:I25"/>
    <mergeCell ref="J25:K25"/>
    <mergeCell ref="H26:I26"/>
    <mergeCell ref="H24:I24"/>
    <mergeCell ref="B8:B9"/>
    <mergeCell ref="B16:B21"/>
    <mergeCell ref="B22:B27"/>
    <mergeCell ref="D26:E26"/>
    <mergeCell ref="D24:E24"/>
    <mergeCell ref="D22:E22"/>
    <mergeCell ref="F22:G22"/>
    <mergeCell ref="F23:G23"/>
    <mergeCell ref="H23:I23"/>
    <mergeCell ref="D17:E17"/>
    <mergeCell ref="D27:E27"/>
    <mergeCell ref="D23:E23"/>
    <mergeCell ref="F27:G27"/>
    <mergeCell ref="F26:G26"/>
    <mergeCell ref="F24:G24"/>
  </mergeCells>
  <printOptions horizontalCentered="1" verticalCentered="1"/>
  <pageMargins left="0.3937007874015748" right="0" top="0.7874015748031497" bottom="0.3937007874015748" header="0.5118110236220472" footer="0.5118110236220472"/>
  <pageSetup blackAndWhite="1"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M109"/>
  <sheetViews>
    <sheetView view="pageBreakPreview" zoomScaleSheetLayoutView="100" zoomScalePageLayoutView="0" workbookViewId="0" topLeftCell="A1">
      <selection activeCell="K6" sqref="K6"/>
    </sheetView>
  </sheetViews>
  <sheetFormatPr defaultColWidth="9.140625" defaultRowHeight="12"/>
  <cols>
    <col min="1" max="1" width="12.7109375" style="116" customWidth="1"/>
    <col min="2" max="2" width="3.140625" style="116" customWidth="1"/>
    <col min="3" max="3" width="4.421875" style="116" customWidth="1"/>
    <col min="4" max="4" width="3.7109375" style="116" customWidth="1"/>
    <col min="5" max="5" width="9.28125" style="116" bestFit="1" customWidth="1"/>
    <col min="6" max="6" width="12.28125" style="116" bestFit="1" customWidth="1"/>
    <col min="7" max="7" width="9.8515625" style="116" bestFit="1" customWidth="1"/>
    <col min="8" max="8" width="9.140625" style="116" customWidth="1"/>
    <col min="9" max="9" width="9.8515625" style="116" bestFit="1" customWidth="1"/>
    <col min="10" max="16384" width="9.140625" style="116" customWidth="1"/>
  </cols>
  <sheetData>
    <row r="1" spans="1:11" ht="24.75" customHeight="1">
      <c r="A1" s="120"/>
      <c r="B1" s="120"/>
      <c r="C1" s="120"/>
      <c r="D1" s="120"/>
      <c r="E1" s="120"/>
      <c r="F1" s="120"/>
      <c r="G1" s="120"/>
      <c r="H1" s="120"/>
      <c r="I1" s="1136" t="str">
        <f>'報告書'!AE2</f>
        <v>〇〇市町－第 ○○ 号</v>
      </c>
      <c r="J1" s="1137"/>
      <c r="K1" s="1138"/>
    </row>
    <row r="2" spans="1:11" ht="24.75" customHeight="1">
      <c r="A2" s="120"/>
      <c r="B2" s="120"/>
      <c r="C2" s="120"/>
      <c r="D2" s="120"/>
      <c r="E2" s="120"/>
      <c r="F2" s="120"/>
      <c r="G2" s="120"/>
      <c r="H2" s="120"/>
      <c r="I2" s="453"/>
      <c r="J2" s="453"/>
      <c r="K2" s="453"/>
    </row>
    <row r="3" spans="1:11" ht="19.5" customHeight="1">
      <c r="A3" s="120"/>
      <c r="B3" s="1141" t="s">
        <v>250</v>
      </c>
      <c r="C3" s="1141"/>
      <c r="D3" s="1141"/>
      <c r="E3" s="1141"/>
      <c r="F3" s="120"/>
      <c r="G3" s="120"/>
      <c r="H3" s="120"/>
      <c r="I3" s="120"/>
      <c r="J3" s="120"/>
      <c r="K3" s="120"/>
    </row>
    <row r="4" spans="1:11" ht="15" customHeight="1">
      <c r="A4" s="120"/>
      <c r="B4" s="120"/>
      <c r="C4" s="120"/>
      <c r="D4" s="120"/>
      <c r="E4" s="120"/>
      <c r="F4" s="120"/>
      <c r="G4" s="120"/>
      <c r="H4" s="120"/>
      <c r="I4" s="120"/>
      <c r="J4" s="120"/>
      <c r="K4" s="120"/>
    </row>
    <row r="5" spans="1:11" ht="15" customHeight="1">
      <c r="A5" s="120"/>
      <c r="B5" s="120"/>
      <c r="C5" s="120" t="s">
        <v>215</v>
      </c>
      <c r="D5" s="120"/>
      <c r="E5" s="120"/>
      <c r="F5" s="120"/>
      <c r="G5" s="120"/>
      <c r="H5" s="120"/>
      <c r="I5" s="120"/>
      <c r="J5" s="120"/>
      <c r="K5" s="120"/>
    </row>
    <row r="6" spans="1:11" ht="15" customHeight="1">
      <c r="A6" s="120"/>
      <c r="B6" s="120"/>
      <c r="C6" s="120"/>
      <c r="D6" s="121">
        <v>1</v>
      </c>
      <c r="E6" s="122" t="s">
        <v>216</v>
      </c>
      <c r="F6" s="122"/>
      <c r="G6" s="122"/>
      <c r="H6" s="122"/>
      <c r="I6" s="120"/>
      <c r="J6" s="120"/>
      <c r="K6" s="120"/>
    </row>
    <row r="7" spans="1:11" ht="15" customHeight="1">
      <c r="A7" s="120"/>
      <c r="B7" s="120"/>
      <c r="C7" s="120"/>
      <c r="D7" s="121"/>
      <c r="E7" s="122" t="s">
        <v>217</v>
      </c>
      <c r="F7" s="122"/>
      <c r="G7" s="122"/>
      <c r="H7" s="122"/>
      <c r="I7" s="120"/>
      <c r="J7" s="120"/>
      <c r="K7" s="120"/>
    </row>
    <row r="8" spans="1:11" ht="15" customHeight="1">
      <c r="A8" s="120"/>
      <c r="B8" s="120"/>
      <c r="C8" s="120"/>
      <c r="D8" s="121"/>
      <c r="E8" s="122" t="s">
        <v>214</v>
      </c>
      <c r="F8" s="122"/>
      <c r="G8" s="122"/>
      <c r="H8" s="122"/>
      <c r="I8" s="120"/>
      <c r="J8" s="120"/>
      <c r="K8" s="120"/>
    </row>
    <row r="9" spans="1:11" ht="15" customHeight="1">
      <c r="A9" s="120"/>
      <c r="B9" s="120"/>
      <c r="C9" s="120"/>
      <c r="D9" s="121"/>
      <c r="E9" s="122"/>
      <c r="F9" s="122"/>
      <c r="G9" s="122"/>
      <c r="H9" s="122"/>
      <c r="I9" s="120"/>
      <c r="J9" s="120"/>
      <c r="K9" s="120"/>
    </row>
    <row r="10" spans="1:11" ht="15" customHeight="1">
      <c r="A10" s="120"/>
      <c r="B10" s="120"/>
      <c r="C10" s="120"/>
      <c r="D10" s="121">
        <v>2</v>
      </c>
      <c r="E10" s="122" t="s">
        <v>218</v>
      </c>
      <c r="F10" s="122" t="s">
        <v>219</v>
      </c>
      <c r="G10" s="123">
        <v>15</v>
      </c>
      <c r="H10" s="122"/>
      <c r="I10" s="120"/>
      <c r="J10" s="120"/>
      <c r="K10" s="120"/>
    </row>
    <row r="11" spans="1:11" ht="15" customHeight="1">
      <c r="A11" s="120"/>
      <c r="B11" s="120"/>
      <c r="C11" s="120"/>
      <c r="D11" s="121"/>
      <c r="E11" s="122"/>
      <c r="F11" s="122" t="s">
        <v>220</v>
      </c>
      <c r="G11" s="123">
        <v>15</v>
      </c>
      <c r="H11" s="122"/>
      <c r="I11" s="120"/>
      <c r="J11" s="120"/>
      <c r="K11" s="120"/>
    </row>
    <row r="12" spans="1:11" ht="15" customHeight="1">
      <c r="A12" s="120"/>
      <c r="B12" s="120"/>
      <c r="C12" s="120"/>
      <c r="D12" s="121"/>
      <c r="E12" s="122"/>
      <c r="F12" s="122" t="s">
        <v>221</v>
      </c>
      <c r="G12" s="124">
        <v>2.4</v>
      </c>
      <c r="H12" s="122"/>
      <c r="I12" s="120"/>
      <c r="J12" s="120"/>
      <c r="K12" s="120"/>
    </row>
    <row r="13" spans="1:11" ht="15" customHeight="1">
      <c r="A13" s="120"/>
      <c r="B13" s="120"/>
      <c r="C13" s="120"/>
      <c r="D13" s="121"/>
      <c r="E13" s="122"/>
      <c r="F13" s="122"/>
      <c r="G13" s="122"/>
      <c r="H13" s="122"/>
      <c r="I13" s="120"/>
      <c r="J13" s="120"/>
      <c r="K13" s="120"/>
    </row>
    <row r="14" spans="1:11" ht="15" customHeight="1">
      <c r="A14" s="120"/>
      <c r="B14" s="120"/>
      <c r="C14" s="120"/>
      <c r="D14" s="121">
        <v>3</v>
      </c>
      <c r="E14" s="122" t="s">
        <v>222</v>
      </c>
      <c r="F14" s="122"/>
      <c r="G14" s="122"/>
      <c r="H14" s="122"/>
      <c r="I14" s="120"/>
      <c r="J14" s="120"/>
      <c r="K14" s="120"/>
    </row>
    <row r="15" spans="1:11" ht="15" customHeight="1">
      <c r="A15" s="120"/>
      <c r="B15" s="120"/>
      <c r="C15" s="120"/>
      <c r="D15" s="125"/>
      <c r="E15" s="120"/>
      <c r="F15" s="120"/>
      <c r="G15" s="120"/>
      <c r="H15" s="120"/>
      <c r="I15" s="120"/>
      <c r="J15" s="120"/>
      <c r="K15" s="120"/>
    </row>
    <row r="16" spans="1:11" ht="15" customHeight="1">
      <c r="A16" s="120"/>
      <c r="B16" s="120"/>
      <c r="C16" s="120"/>
      <c r="D16" s="125"/>
      <c r="E16" s="120"/>
      <c r="F16" s="120"/>
      <c r="G16" s="120"/>
      <c r="H16" s="120"/>
      <c r="I16" s="120"/>
      <c r="J16" s="120"/>
      <c r="K16" s="120"/>
    </row>
    <row r="17" spans="1:11" ht="15" customHeight="1">
      <c r="A17" s="120"/>
      <c r="B17" s="120"/>
      <c r="C17" s="120" t="s">
        <v>223</v>
      </c>
      <c r="D17" s="125"/>
      <c r="E17" s="120"/>
      <c r="F17" s="120"/>
      <c r="G17" s="120"/>
      <c r="H17" s="120"/>
      <c r="I17" s="120"/>
      <c r="J17" s="120"/>
      <c r="K17" s="120"/>
    </row>
    <row r="18" spans="1:11" ht="15" customHeight="1">
      <c r="A18" s="120"/>
      <c r="B18" s="120"/>
      <c r="C18" s="120"/>
      <c r="D18" s="121">
        <v>1</v>
      </c>
      <c r="E18" s="122" t="s">
        <v>224</v>
      </c>
      <c r="F18" s="122"/>
      <c r="G18" s="122"/>
      <c r="H18" s="122"/>
      <c r="I18" s="122"/>
      <c r="J18" s="122"/>
      <c r="K18" s="120"/>
    </row>
    <row r="19" spans="1:11" ht="15" customHeight="1">
      <c r="A19" s="120"/>
      <c r="B19" s="120"/>
      <c r="C19" s="120"/>
      <c r="D19" s="121"/>
      <c r="E19" s="122" t="s">
        <v>225</v>
      </c>
      <c r="F19" s="122"/>
      <c r="G19" s="122"/>
      <c r="H19" s="122"/>
      <c r="I19" s="1139">
        <v>15</v>
      </c>
      <c r="J19" s="1140" t="s">
        <v>226</v>
      </c>
      <c r="K19" s="120"/>
    </row>
    <row r="20" spans="1:11" ht="15" customHeight="1">
      <c r="A20" s="120"/>
      <c r="B20" s="120"/>
      <c r="C20" s="120"/>
      <c r="D20" s="121"/>
      <c r="E20" s="126">
        <v>240</v>
      </c>
      <c r="F20" s="127" t="s">
        <v>227</v>
      </c>
      <c r="G20" s="128">
        <f>E20/20</f>
        <v>12</v>
      </c>
      <c r="H20" s="122"/>
      <c r="I20" s="1139"/>
      <c r="J20" s="1140"/>
      <c r="K20" s="120"/>
    </row>
    <row r="21" spans="1:11" ht="15" customHeight="1">
      <c r="A21" s="120"/>
      <c r="B21" s="120"/>
      <c r="C21" s="120"/>
      <c r="D21" s="125"/>
      <c r="E21" s="120"/>
      <c r="F21" s="120"/>
      <c r="G21" s="120"/>
      <c r="H21" s="120"/>
      <c r="I21" s="120"/>
      <c r="J21" s="120"/>
      <c r="K21" s="120"/>
    </row>
    <row r="22" spans="1:11" ht="15" customHeight="1">
      <c r="A22" s="120"/>
      <c r="B22" s="120"/>
      <c r="C22" s="120" t="s">
        <v>228</v>
      </c>
      <c r="D22" s="125"/>
      <c r="E22" s="120"/>
      <c r="F22" s="120"/>
      <c r="G22" s="120"/>
      <c r="H22" s="120"/>
      <c r="I22" s="120"/>
      <c r="J22" s="120"/>
      <c r="K22" s="120"/>
    </row>
    <row r="23" spans="1:11" ht="15" customHeight="1">
      <c r="A23" s="120"/>
      <c r="B23" s="120"/>
      <c r="C23" s="120"/>
      <c r="D23" s="125">
        <v>1</v>
      </c>
      <c r="E23" s="120" t="s">
        <v>229</v>
      </c>
      <c r="F23" s="120"/>
      <c r="G23" s="120"/>
      <c r="H23" s="120"/>
      <c r="I23" s="120"/>
      <c r="J23" s="120"/>
      <c r="K23" s="120"/>
    </row>
    <row r="24" spans="1:12" ht="15" customHeight="1">
      <c r="A24" s="120"/>
      <c r="B24" s="120"/>
      <c r="C24" s="120"/>
      <c r="D24" s="125"/>
      <c r="E24" s="129" t="s">
        <v>230</v>
      </c>
      <c r="F24" s="130">
        <v>156.94</v>
      </c>
      <c r="G24" s="122"/>
      <c r="H24" s="122"/>
      <c r="I24" s="122"/>
      <c r="J24" s="122"/>
      <c r="K24" s="122"/>
      <c r="L24" s="117"/>
    </row>
    <row r="25" spans="1:11" ht="15" customHeight="1">
      <c r="A25" s="120"/>
      <c r="B25" s="120"/>
      <c r="C25" s="120"/>
      <c r="D25" s="125"/>
      <c r="E25" s="120"/>
      <c r="F25" s="120"/>
      <c r="G25" s="120"/>
      <c r="H25" s="120"/>
      <c r="I25" s="120"/>
      <c r="J25" s="120"/>
      <c r="K25" s="120"/>
    </row>
    <row r="26" spans="1:13" ht="15" customHeight="1">
      <c r="A26" s="120"/>
      <c r="B26" s="120"/>
      <c r="C26" s="120"/>
      <c r="D26" s="125">
        <v>2</v>
      </c>
      <c r="E26" s="120" t="s">
        <v>231</v>
      </c>
      <c r="F26" s="120"/>
      <c r="G26" s="120"/>
      <c r="H26" s="120"/>
      <c r="I26" s="120"/>
      <c r="J26" s="120"/>
      <c r="K26" s="120"/>
      <c r="M26" s="119"/>
    </row>
    <row r="27" spans="1:11" ht="15" customHeight="1">
      <c r="A27" s="120"/>
      <c r="B27" s="120"/>
      <c r="C27" s="120"/>
      <c r="D27" s="125"/>
      <c r="E27" s="129" t="s">
        <v>232</v>
      </c>
      <c r="F27" s="121" t="s">
        <v>233</v>
      </c>
      <c r="G27" s="131">
        <v>4126</v>
      </c>
      <c r="H27" s="120"/>
      <c r="I27" s="120"/>
      <c r="J27" s="120"/>
      <c r="K27" s="120"/>
    </row>
    <row r="28" spans="1:11" ht="15" customHeight="1">
      <c r="A28" s="120"/>
      <c r="B28" s="120"/>
      <c r="C28" s="120"/>
      <c r="D28" s="125"/>
      <c r="E28" s="129" t="s">
        <v>234</v>
      </c>
      <c r="F28" s="121" t="s">
        <v>235</v>
      </c>
      <c r="G28" s="131">
        <v>3180</v>
      </c>
      <c r="H28" s="120"/>
      <c r="I28" s="120"/>
      <c r="J28" s="120"/>
      <c r="K28" s="120"/>
    </row>
    <row r="29" spans="1:11" ht="15" customHeight="1">
      <c r="A29" s="120"/>
      <c r="B29" s="120"/>
      <c r="C29" s="120"/>
      <c r="D29" s="125"/>
      <c r="E29" s="120"/>
      <c r="F29" s="120"/>
      <c r="G29" s="120"/>
      <c r="H29" s="120"/>
      <c r="I29" s="120"/>
      <c r="J29" s="120"/>
      <c r="K29" s="120"/>
    </row>
    <row r="30" spans="1:11" ht="15" customHeight="1">
      <c r="A30" s="120"/>
      <c r="B30" s="120"/>
      <c r="C30" s="120"/>
      <c r="D30" s="125">
        <v>3</v>
      </c>
      <c r="E30" s="120" t="s">
        <v>236</v>
      </c>
      <c r="F30" s="120"/>
      <c r="G30" s="120"/>
      <c r="H30" s="120"/>
      <c r="I30" s="120"/>
      <c r="J30" s="120"/>
      <c r="K30" s="120"/>
    </row>
    <row r="31" spans="1:11" ht="15" customHeight="1">
      <c r="A31" s="120"/>
      <c r="B31" s="120"/>
      <c r="C31" s="120"/>
      <c r="D31" s="125"/>
      <c r="E31" s="129" t="s">
        <v>232</v>
      </c>
      <c r="F31" s="121" t="s">
        <v>237</v>
      </c>
      <c r="G31" s="132">
        <f>G27/F24</f>
        <v>26.29030202625207</v>
      </c>
      <c r="H31" s="122" t="s">
        <v>238</v>
      </c>
      <c r="I31" s="122" t="s">
        <v>239</v>
      </c>
      <c r="J31" s="122"/>
      <c r="K31" s="122" t="s">
        <v>240</v>
      </c>
    </row>
    <row r="32" spans="1:11" ht="15" customHeight="1">
      <c r="A32" s="120"/>
      <c r="B32" s="120"/>
      <c r="C32" s="120"/>
      <c r="D32" s="125"/>
      <c r="E32" s="129" t="s">
        <v>234</v>
      </c>
      <c r="F32" s="121" t="s">
        <v>241</v>
      </c>
      <c r="G32" s="132">
        <f>G28/F24</f>
        <v>20.26252070855104</v>
      </c>
      <c r="H32" s="122" t="s">
        <v>238</v>
      </c>
      <c r="I32" s="122" t="s">
        <v>242</v>
      </c>
      <c r="J32" s="122"/>
      <c r="K32" s="122" t="s">
        <v>243</v>
      </c>
    </row>
    <row r="33" spans="1:11" ht="15" customHeight="1">
      <c r="A33" s="120"/>
      <c r="B33" s="120"/>
      <c r="C33" s="120"/>
      <c r="D33" s="125"/>
      <c r="E33" s="120"/>
      <c r="F33" s="120"/>
      <c r="G33" s="120"/>
      <c r="H33" s="120"/>
      <c r="I33" s="120"/>
      <c r="J33" s="120"/>
      <c r="K33" s="120"/>
    </row>
    <row r="34" spans="1:11" ht="15" customHeight="1">
      <c r="A34" s="120"/>
      <c r="B34" s="120"/>
      <c r="C34" s="120"/>
      <c r="D34" s="125"/>
      <c r="E34" s="122" t="s">
        <v>244</v>
      </c>
      <c r="F34" s="120"/>
      <c r="G34" s="120"/>
      <c r="H34" s="120"/>
      <c r="I34" s="120"/>
      <c r="J34" s="120"/>
      <c r="K34" s="120"/>
    </row>
    <row r="35" spans="1:11" ht="15" customHeight="1">
      <c r="A35" s="120"/>
      <c r="B35" s="120"/>
      <c r="C35" s="120"/>
      <c r="D35" s="125"/>
      <c r="E35" s="120"/>
      <c r="F35" s="120"/>
      <c r="G35" s="120"/>
      <c r="H35" s="120"/>
      <c r="I35" s="120"/>
      <c r="J35" s="120"/>
      <c r="K35" s="120"/>
    </row>
    <row r="36" spans="1:11" ht="15" customHeight="1">
      <c r="A36" s="120"/>
      <c r="B36" s="120"/>
      <c r="C36" s="120"/>
      <c r="D36" s="125">
        <v>4</v>
      </c>
      <c r="E36" s="120" t="s">
        <v>245</v>
      </c>
      <c r="F36" s="120"/>
      <c r="G36" s="120"/>
      <c r="H36" s="120"/>
      <c r="I36" s="120"/>
      <c r="J36" s="120"/>
      <c r="K36" s="120"/>
    </row>
    <row r="37" spans="1:11" ht="15" customHeight="1">
      <c r="A37" s="120"/>
      <c r="B37" s="120"/>
      <c r="C37" s="120"/>
      <c r="D37" s="125"/>
      <c r="E37" s="120"/>
      <c r="F37" s="120"/>
      <c r="G37" s="120"/>
      <c r="H37" s="120"/>
      <c r="I37" s="120"/>
      <c r="J37" s="120"/>
      <c r="K37" s="120"/>
    </row>
    <row r="38" spans="1:11" ht="15" customHeight="1">
      <c r="A38" s="120"/>
      <c r="B38" s="120"/>
      <c r="C38" s="120"/>
      <c r="D38" s="125"/>
      <c r="E38" s="122" t="s">
        <v>246</v>
      </c>
      <c r="F38" s="120"/>
      <c r="G38" s="121" t="s">
        <v>247</v>
      </c>
      <c r="H38" s="122" t="s">
        <v>248</v>
      </c>
      <c r="I38" s="122"/>
      <c r="J38" s="122"/>
      <c r="K38" s="122" t="s">
        <v>249</v>
      </c>
    </row>
    <row r="39" spans="1:11" ht="15" customHeight="1">
      <c r="A39" s="120"/>
      <c r="B39" s="120"/>
      <c r="C39" s="120"/>
      <c r="D39" s="125"/>
      <c r="E39" s="122"/>
      <c r="F39" s="122"/>
      <c r="G39" s="122"/>
      <c r="H39" s="122"/>
      <c r="I39" s="122"/>
      <c r="J39" s="122"/>
      <c r="K39" s="122"/>
    </row>
    <row r="40" spans="1:11" ht="15" customHeight="1">
      <c r="A40" s="120"/>
      <c r="B40" s="120"/>
      <c r="C40" s="120"/>
      <c r="D40" s="125"/>
      <c r="E40" s="122"/>
      <c r="F40" s="122"/>
      <c r="G40" s="122"/>
      <c r="H40" s="122"/>
      <c r="I40" s="122"/>
      <c r="J40" s="122"/>
      <c r="K40" s="122"/>
    </row>
    <row r="41" spans="1:11" ht="15" customHeight="1">
      <c r="A41" s="120"/>
      <c r="B41" s="120"/>
      <c r="C41" s="120"/>
      <c r="D41" s="125"/>
      <c r="E41" s="120"/>
      <c r="F41" s="120"/>
      <c r="G41" s="120"/>
      <c r="H41" s="120"/>
      <c r="I41" s="120"/>
      <c r="J41" s="120"/>
      <c r="K41" s="120"/>
    </row>
    <row r="42" spans="1:11" ht="15" customHeight="1">
      <c r="A42" s="120"/>
      <c r="B42" s="120"/>
      <c r="C42" s="120"/>
      <c r="D42" s="125"/>
      <c r="E42" s="120"/>
      <c r="F42" s="120"/>
      <c r="G42" s="120"/>
      <c r="H42" s="120"/>
      <c r="I42" s="120"/>
      <c r="J42" s="120"/>
      <c r="K42" s="120"/>
    </row>
    <row r="43" spans="1:11" ht="15" customHeight="1">
      <c r="A43" s="120"/>
      <c r="B43" s="120"/>
      <c r="C43" s="120"/>
      <c r="D43" s="125"/>
      <c r="E43" s="120"/>
      <c r="F43" s="120"/>
      <c r="G43" s="120"/>
      <c r="H43" s="120"/>
      <c r="I43" s="120"/>
      <c r="J43" s="120"/>
      <c r="K43" s="120"/>
    </row>
    <row r="44" spans="1:11" ht="15" customHeight="1">
      <c r="A44" s="120"/>
      <c r="B44" s="120"/>
      <c r="C44" s="120"/>
      <c r="D44" s="125"/>
      <c r="E44" s="120"/>
      <c r="F44" s="120"/>
      <c r="G44" s="120"/>
      <c r="H44" s="120"/>
      <c r="I44" s="120"/>
      <c r="J44" s="120"/>
      <c r="K44" s="120"/>
    </row>
    <row r="45" spans="1:11" ht="15" customHeight="1">
      <c r="A45" s="120"/>
      <c r="B45" s="120"/>
      <c r="C45" s="120"/>
      <c r="D45" s="125"/>
      <c r="E45" s="120"/>
      <c r="F45" s="120"/>
      <c r="G45" s="120"/>
      <c r="H45" s="120"/>
      <c r="I45" s="120"/>
      <c r="J45" s="120"/>
      <c r="K45" s="120"/>
    </row>
    <row r="46" spans="1:11" ht="15" customHeight="1">
      <c r="A46" s="120"/>
      <c r="B46" s="120"/>
      <c r="C46" s="120"/>
      <c r="D46" s="125"/>
      <c r="E46" s="120"/>
      <c r="F46" s="120"/>
      <c r="G46" s="120"/>
      <c r="H46" s="120"/>
      <c r="I46" s="120"/>
      <c r="J46" s="120"/>
      <c r="K46" s="120"/>
    </row>
    <row r="47" ht="15" customHeight="1">
      <c r="D47" s="118"/>
    </row>
    <row r="48" ht="15" customHeight="1">
      <c r="D48" s="118"/>
    </row>
    <row r="49" ht="15" customHeight="1">
      <c r="D49" s="118"/>
    </row>
    <row r="50" ht="15" customHeight="1">
      <c r="D50" s="118"/>
    </row>
    <row r="51" ht="15" customHeight="1">
      <c r="D51" s="118"/>
    </row>
    <row r="52" ht="15" customHeight="1">
      <c r="D52" s="118"/>
    </row>
    <row r="53" ht="15" customHeight="1">
      <c r="D53" s="118"/>
    </row>
    <row r="54" ht="15" customHeight="1">
      <c r="D54" s="118"/>
    </row>
    <row r="55" ht="15" customHeight="1">
      <c r="D55" s="118"/>
    </row>
    <row r="56" ht="15" customHeight="1">
      <c r="D56" s="118"/>
    </row>
    <row r="57" ht="15" customHeight="1">
      <c r="D57" s="118"/>
    </row>
    <row r="58" ht="15" customHeight="1">
      <c r="D58" s="118"/>
    </row>
    <row r="59" ht="15" customHeight="1">
      <c r="D59" s="118"/>
    </row>
    <row r="60" ht="15" customHeight="1">
      <c r="D60" s="118"/>
    </row>
    <row r="61" ht="15" customHeight="1">
      <c r="D61" s="118"/>
    </row>
    <row r="62" ht="15" customHeight="1">
      <c r="D62" s="118"/>
    </row>
    <row r="63" ht="15" customHeight="1">
      <c r="D63" s="118"/>
    </row>
    <row r="64" ht="15" customHeight="1">
      <c r="D64" s="118"/>
    </row>
    <row r="65" ht="15" customHeight="1">
      <c r="D65" s="118"/>
    </row>
    <row r="66" ht="15" customHeight="1">
      <c r="D66" s="118"/>
    </row>
    <row r="67" ht="15" customHeight="1">
      <c r="D67" s="118"/>
    </row>
    <row r="68" ht="15" customHeight="1">
      <c r="D68" s="118"/>
    </row>
    <row r="69" ht="15" customHeight="1">
      <c r="D69" s="118"/>
    </row>
    <row r="70" ht="15" customHeight="1">
      <c r="D70" s="118"/>
    </row>
    <row r="71" ht="15" customHeight="1">
      <c r="D71" s="118"/>
    </row>
    <row r="72" ht="15" customHeight="1">
      <c r="D72" s="118"/>
    </row>
    <row r="73" ht="15" customHeight="1">
      <c r="D73" s="118"/>
    </row>
    <row r="74" ht="15" customHeight="1">
      <c r="D74" s="118"/>
    </row>
    <row r="75" ht="15" customHeight="1">
      <c r="D75" s="118"/>
    </row>
    <row r="76" ht="15" customHeight="1">
      <c r="D76" s="118"/>
    </row>
    <row r="77" ht="15" customHeight="1">
      <c r="D77" s="118"/>
    </row>
    <row r="78" ht="15" customHeight="1">
      <c r="D78" s="118"/>
    </row>
    <row r="79" ht="15" customHeight="1">
      <c r="D79" s="118"/>
    </row>
    <row r="80" ht="15" customHeight="1">
      <c r="D80" s="118"/>
    </row>
    <row r="81" ht="15" customHeight="1">
      <c r="D81" s="118"/>
    </row>
    <row r="82" ht="15" customHeight="1">
      <c r="D82" s="118"/>
    </row>
    <row r="83" ht="15" customHeight="1">
      <c r="D83" s="118"/>
    </row>
    <row r="84" ht="15" customHeight="1">
      <c r="D84" s="118"/>
    </row>
    <row r="85" ht="15" customHeight="1">
      <c r="D85" s="118"/>
    </row>
    <row r="86" ht="15" customHeight="1">
      <c r="D86" s="118"/>
    </row>
    <row r="87" ht="15" customHeight="1">
      <c r="D87" s="118"/>
    </row>
    <row r="88" ht="15" customHeight="1">
      <c r="D88" s="118"/>
    </row>
    <row r="89" ht="15" customHeight="1">
      <c r="D89" s="118"/>
    </row>
    <row r="90" ht="15" customHeight="1">
      <c r="D90" s="118"/>
    </row>
    <row r="91" ht="15" customHeight="1">
      <c r="D91" s="118"/>
    </row>
    <row r="92" ht="15" customHeight="1">
      <c r="D92" s="118"/>
    </row>
    <row r="93" ht="15" customHeight="1">
      <c r="D93" s="118"/>
    </row>
    <row r="94" ht="15" customHeight="1">
      <c r="D94" s="118"/>
    </row>
    <row r="95" ht="15" customHeight="1">
      <c r="D95" s="118"/>
    </row>
    <row r="96" ht="15" customHeight="1">
      <c r="D96" s="118"/>
    </row>
    <row r="97" ht="15" customHeight="1">
      <c r="D97" s="118"/>
    </row>
    <row r="98" ht="15" customHeight="1">
      <c r="D98" s="118"/>
    </row>
    <row r="99" ht="15" customHeight="1">
      <c r="D99" s="118"/>
    </row>
    <row r="100" ht="15" customHeight="1">
      <c r="D100" s="118"/>
    </row>
    <row r="101" ht="15" customHeight="1">
      <c r="D101" s="118"/>
    </row>
    <row r="102" ht="15" customHeight="1">
      <c r="D102" s="118"/>
    </row>
    <row r="103" ht="15" customHeight="1">
      <c r="D103" s="118"/>
    </row>
    <row r="104" ht="15" customHeight="1">
      <c r="D104" s="118"/>
    </row>
    <row r="105" ht="15" customHeight="1">
      <c r="D105" s="118"/>
    </row>
    <row r="106" ht="15" customHeight="1">
      <c r="D106" s="118"/>
    </row>
    <row r="107" ht="15" customHeight="1">
      <c r="D107" s="118"/>
    </row>
    <row r="108" ht="15" customHeight="1">
      <c r="D108" s="118"/>
    </row>
    <row r="109" ht="15" customHeight="1">
      <c r="D109" s="118"/>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sheetData>
  <sheetProtection/>
  <mergeCells count="4">
    <mergeCell ref="I1:K1"/>
    <mergeCell ref="I19:I20"/>
    <mergeCell ref="J19:J20"/>
    <mergeCell ref="B3:E3"/>
  </mergeCells>
  <printOptions horizontalCentered="1"/>
  <pageMargins left="0.7874015748031497" right="0.5905511811023623" top="0.7874015748031497" bottom="0.7874015748031497" header="0.5118110236220472" footer="0.5118110236220472"/>
  <pageSetup blackAndWhite="1" fitToHeight="1" fitToWidth="1" horizontalDpi="300" verticalDpi="300" orientation="portrait" paperSize="9" r:id="rId2"/>
  <headerFooter alignWithMargins="0">
    <oddFooter>&amp;C15</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D10" sqref="D10"/>
    </sheetView>
  </sheetViews>
  <sheetFormatPr defaultColWidth="9.140625" defaultRowHeight="12"/>
  <sheetData/>
  <sheetProtection/>
  <printOptions/>
  <pageMargins left="0.7874015748031497" right="0.7874015748031497" top="0.984251968503937" bottom="0.984251968503937" header="0.5118110236220472" footer="0.3937007874015748"/>
  <pageSetup horizontalDpi="1200" verticalDpi="1200" orientation="portrait" paperSize="9" r:id="rId1"/>
  <headerFooter alignWithMargins="0">
    <oddFooter>&amp;C9</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AP45"/>
  <sheetViews>
    <sheetView zoomScaleSheetLayoutView="100" zoomScalePageLayoutView="0" workbookViewId="0" topLeftCell="A1">
      <selection activeCell="B35" sqref="B35:AO35"/>
    </sheetView>
  </sheetViews>
  <sheetFormatPr defaultColWidth="2.28125" defaultRowHeight="15.75" customHeight="1"/>
  <cols>
    <col min="1" max="1" width="4.28125" style="234" customWidth="1"/>
    <col min="2" max="24" width="2.28125" style="234" customWidth="1"/>
    <col min="25" max="25" width="2.140625" style="234" customWidth="1"/>
    <col min="26" max="36" width="2.28125" style="234" customWidth="1"/>
    <col min="37" max="37" width="3.57421875" style="234" customWidth="1"/>
    <col min="38" max="16384" width="2.28125" style="234" customWidth="1"/>
  </cols>
  <sheetData>
    <row r="2" spans="2:41" ht="24.75" customHeight="1">
      <c r="B2" s="725" t="s">
        <v>261</v>
      </c>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236"/>
      <c r="AD2" s="236"/>
      <c r="AE2" s="707" t="s">
        <v>399</v>
      </c>
      <c r="AF2" s="708"/>
      <c r="AG2" s="708"/>
      <c r="AH2" s="708"/>
      <c r="AI2" s="708"/>
      <c r="AJ2" s="708"/>
      <c r="AK2" s="708"/>
      <c r="AL2" s="708"/>
      <c r="AM2" s="708"/>
      <c r="AN2" s="708"/>
      <c r="AO2" s="709"/>
    </row>
    <row r="3" spans="2:41" ht="15.75" customHeight="1">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236"/>
      <c r="AD3" s="236"/>
      <c r="AE3" s="710" t="s">
        <v>575</v>
      </c>
      <c r="AF3" s="710"/>
      <c r="AG3" s="710"/>
      <c r="AH3" s="710"/>
      <c r="AI3" s="710"/>
      <c r="AJ3" s="710"/>
      <c r="AK3" s="710"/>
      <c r="AL3" s="710"/>
      <c r="AM3" s="710"/>
      <c r="AN3" s="710"/>
      <c r="AO3" s="710"/>
    </row>
    <row r="4" spans="2:41" ht="15.75" customHeight="1">
      <c r="B4" s="236"/>
      <c r="C4" s="237"/>
      <c r="D4" s="237"/>
      <c r="E4" s="237"/>
      <c r="F4" s="237"/>
      <c r="G4" s="237"/>
      <c r="H4" s="237"/>
      <c r="I4" s="726" t="s">
        <v>171</v>
      </c>
      <c r="J4" s="726"/>
      <c r="K4" s="726"/>
      <c r="L4" s="726"/>
      <c r="M4" s="726"/>
      <c r="N4" s="726"/>
      <c r="O4" s="726"/>
      <c r="P4" s="726"/>
      <c r="Q4" s="726"/>
      <c r="R4" s="726"/>
      <c r="S4" s="726"/>
      <c r="T4" s="726"/>
      <c r="U4" s="726"/>
      <c r="V4" s="238"/>
      <c r="W4" s="238"/>
      <c r="X4" s="238"/>
      <c r="Y4" s="238"/>
      <c r="Z4" s="238"/>
      <c r="AA4" s="238"/>
      <c r="AB4" s="238"/>
      <c r="AC4" s="236"/>
      <c r="AD4" s="236"/>
      <c r="AE4" s="710"/>
      <c r="AF4" s="710"/>
      <c r="AG4" s="710"/>
      <c r="AH4" s="710"/>
      <c r="AI4" s="710"/>
      <c r="AJ4" s="710"/>
      <c r="AK4" s="710"/>
      <c r="AL4" s="710"/>
      <c r="AM4" s="710"/>
      <c r="AN4" s="710"/>
      <c r="AO4" s="710"/>
    </row>
    <row r="5" spans="2:41" ht="15.75" customHeight="1">
      <c r="B5" s="236"/>
      <c r="C5" s="236"/>
      <c r="D5" s="236"/>
      <c r="E5" s="236"/>
      <c r="F5" s="236"/>
      <c r="G5" s="236"/>
      <c r="H5" s="236"/>
      <c r="I5" s="726"/>
      <c r="J5" s="726"/>
      <c r="K5" s="726"/>
      <c r="L5" s="726"/>
      <c r="M5" s="726"/>
      <c r="N5" s="726"/>
      <c r="O5" s="726"/>
      <c r="P5" s="726"/>
      <c r="Q5" s="726"/>
      <c r="R5" s="726"/>
      <c r="S5" s="726"/>
      <c r="T5" s="726"/>
      <c r="U5" s="726"/>
      <c r="V5" s="236"/>
      <c r="W5" s="236"/>
      <c r="X5" s="236"/>
      <c r="Y5" s="236"/>
      <c r="Z5" s="236"/>
      <c r="AA5" s="236"/>
      <c r="AB5" s="236"/>
      <c r="AC5" s="236"/>
      <c r="AD5" s="236"/>
      <c r="AE5" s="236"/>
      <c r="AF5" s="236"/>
      <c r="AG5" s="236"/>
      <c r="AH5" s="236"/>
      <c r="AI5" s="236"/>
      <c r="AJ5" s="236"/>
      <c r="AK5" s="236"/>
      <c r="AL5" s="236"/>
      <c r="AM5" s="236"/>
      <c r="AN5" s="236"/>
      <c r="AO5" s="236"/>
    </row>
    <row r="6" spans="2:41" ht="15.75" customHeight="1">
      <c r="B6" s="236"/>
      <c r="C6" s="236"/>
      <c r="D6" s="236"/>
      <c r="E6" s="236"/>
      <c r="F6" s="236"/>
      <c r="G6" s="236"/>
      <c r="H6" s="236"/>
      <c r="I6" s="236"/>
      <c r="J6" s="236"/>
      <c r="K6" s="236"/>
      <c r="L6" s="236"/>
      <c r="M6" s="236"/>
      <c r="N6" s="236"/>
      <c r="O6" s="236"/>
      <c r="P6" s="236"/>
      <c r="Q6" s="236"/>
      <c r="R6" s="236"/>
      <c r="S6" s="236"/>
      <c r="T6" s="236"/>
      <c r="U6" s="236"/>
      <c r="V6" s="236"/>
      <c r="W6" s="236"/>
      <c r="X6" s="463" t="s">
        <v>528</v>
      </c>
      <c r="Y6" s="463"/>
      <c r="Z6" s="463"/>
      <c r="AA6" s="463"/>
      <c r="AB6" s="463"/>
      <c r="AC6" s="463"/>
      <c r="AD6" s="463"/>
      <c r="AE6" s="236"/>
      <c r="AF6" s="236"/>
      <c r="AG6" s="236"/>
      <c r="AH6" s="236"/>
      <c r="AI6" s="236"/>
      <c r="AJ6" s="236"/>
      <c r="AK6" s="236"/>
      <c r="AL6" s="236"/>
      <c r="AM6" s="236"/>
      <c r="AN6" s="236"/>
      <c r="AO6" s="236"/>
    </row>
    <row r="7" spans="2:41" ht="15.75" customHeight="1">
      <c r="B7" s="236"/>
      <c r="C7" s="236"/>
      <c r="D7" s="714" t="s">
        <v>400</v>
      </c>
      <c r="E7" s="714"/>
      <c r="F7" s="714"/>
      <c r="G7" s="714"/>
      <c r="H7" s="714"/>
      <c r="I7" s="714"/>
      <c r="J7" s="714"/>
      <c r="K7" s="714"/>
      <c r="L7" s="714"/>
      <c r="M7" s="714"/>
      <c r="N7" s="236"/>
      <c r="O7" s="239" t="s">
        <v>86</v>
      </c>
      <c r="P7" s="236"/>
      <c r="Q7" s="236"/>
      <c r="R7" s="236"/>
      <c r="S7" s="236"/>
      <c r="T7" s="236"/>
      <c r="U7" s="236"/>
      <c r="V7" s="236"/>
      <c r="W7" s="236"/>
      <c r="X7" s="236"/>
      <c r="Y7" s="639" t="s">
        <v>87</v>
      </c>
      <c r="Z7" s="639"/>
      <c r="AA7" s="639"/>
      <c r="AB7" s="639"/>
      <c r="AC7" s="463"/>
      <c r="AD7" s="640" t="s">
        <v>567</v>
      </c>
      <c r="AE7" s="640"/>
      <c r="AF7" s="640"/>
      <c r="AG7" s="640"/>
      <c r="AH7" s="640"/>
      <c r="AI7" s="640"/>
      <c r="AJ7" s="640"/>
      <c r="AK7" s="640"/>
      <c r="AL7" s="640"/>
      <c r="AM7" s="640"/>
      <c r="AN7" s="640"/>
      <c r="AO7" s="640"/>
    </row>
    <row r="8" spans="2:41" ht="15.75" customHeight="1">
      <c r="B8" s="236"/>
      <c r="C8" s="236"/>
      <c r="D8" s="236"/>
      <c r="E8" s="236"/>
      <c r="F8" s="236"/>
      <c r="G8" s="236"/>
      <c r="H8" s="236"/>
      <c r="I8" s="236"/>
      <c r="J8" s="236"/>
      <c r="K8" s="236"/>
      <c r="L8" s="236"/>
      <c r="M8" s="236"/>
      <c r="N8" s="236"/>
      <c r="O8" s="236"/>
      <c r="P8" s="236"/>
      <c r="Q8" s="236"/>
      <c r="R8" s="236"/>
      <c r="S8" s="236"/>
      <c r="T8" s="236"/>
      <c r="U8" s="236"/>
      <c r="V8" s="236"/>
      <c r="W8" s="236"/>
      <c r="X8" s="236"/>
      <c r="Y8" s="463" t="s">
        <v>529</v>
      </c>
      <c r="Z8" s="463"/>
      <c r="AA8" s="463"/>
      <c r="AB8" s="463"/>
      <c r="AC8" s="463"/>
      <c r="AD8" s="631"/>
      <c r="AE8" s="638" t="s">
        <v>568</v>
      </c>
      <c r="AF8" s="638"/>
      <c r="AG8" s="638"/>
      <c r="AH8" s="638"/>
      <c r="AI8" s="638"/>
      <c r="AJ8" s="638"/>
      <c r="AK8" s="638"/>
      <c r="AL8" s="638"/>
      <c r="AM8" s="632"/>
      <c r="AN8" s="632"/>
      <c r="AO8" s="236"/>
    </row>
    <row r="9" spans="2:41" ht="15.75" customHeight="1">
      <c r="B9" s="236"/>
      <c r="C9" s="236"/>
      <c r="D9" s="236"/>
      <c r="E9" s="236"/>
      <c r="F9" s="236"/>
      <c r="G9" s="236"/>
      <c r="H9" s="236"/>
      <c r="I9" s="236"/>
      <c r="J9" s="236"/>
      <c r="K9" s="236"/>
      <c r="L9" s="236"/>
      <c r="M9" s="236"/>
      <c r="N9" s="236"/>
      <c r="O9" s="236"/>
      <c r="P9" s="236"/>
      <c r="Q9" s="236"/>
      <c r="R9" s="236"/>
      <c r="S9" s="236"/>
      <c r="T9" s="236"/>
      <c r="U9" s="236"/>
      <c r="V9" s="236"/>
      <c r="W9" s="236"/>
      <c r="X9" s="236"/>
      <c r="Y9" s="463" t="s">
        <v>530</v>
      </c>
      <c r="Z9" s="463"/>
      <c r="AA9" s="463"/>
      <c r="AB9" s="463"/>
      <c r="AC9" s="463"/>
      <c r="AD9" s="641" t="s">
        <v>531</v>
      </c>
      <c r="AE9" s="641"/>
      <c r="AF9" s="641"/>
      <c r="AG9" s="641"/>
      <c r="AH9" s="642" t="s">
        <v>569</v>
      </c>
      <c r="AI9" s="642"/>
      <c r="AJ9" s="642"/>
      <c r="AK9" s="642"/>
      <c r="AL9" s="642"/>
      <c r="AM9" s="642"/>
      <c r="AN9" s="632"/>
      <c r="AO9" s="236"/>
    </row>
    <row r="10" spans="2:41" ht="15.75" customHeight="1">
      <c r="B10" s="236"/>
      <c r="C10" s="240"/>
      <c r="D10" s="236"/>
      <c r="E10" s="236"/>
      <c r="F10" s="236"/>
      <c r="G10" s="236"/>
      <c r="H10" s="236"/>
      <c r="I10" s="236"/>
      <c r="J10" s="236"/>
      <c r="K10" s="236"/>
      <c r="L10" s="236"/>
      <c r="M10" s="236"/>
      <c r="N10" s="236"/>
      <c r="O10" s="236"/>
      <c r="P10" s="236"/>
      <c r="Q10" s="236"/>
      <c r="R10" s="236"/>
      <c r="S10" s="236"/>
      <c r="T10" s="236"/>
      <c r="U10" s="236"/>
      <c r="V10" s="236"/>
      <c r="W10" s="236"/>
      <c r="X10" s="236"/>
      <c r="Y10" s="463" t="s">
        <v>532</v>
      </c>
      <c r="Z10" s="463"/>
      <c r="AA10" s="463"/>
      <c r="AB10" s="463"/>
      <c r="AC10" s="463"/>
      <c r="AD10" s="463"/>
      <c r="AE10" s="236"/>
      <c r="AF10" s="642" t="s">
        <v>534</v>
      </c>
      <c r="AG10" s="642"/>
      <c r="AH10" s="642"/>
      <c r="AI10" s="642"/>
      <c r="AJ10" s="642"/>
      <c r="AK10" s="642"/>
      <c r="AL10" s="236"/>
      <c r="AM10" s="236"/>
      <c r="AN10" s="236"/>
      <c r="AO10" s="236"/>
    </row>
    <row r="11" spans="2:41" ht="15.75" customHeight="1">
      <c r="B11" s="236"/>
      <c r="C11" s="236"/>
      <c r="D11" s="236"/>
      <c r="E11" s="236"/>
      <c r="F11" s="236"/>
      <c r="G11" s="236"/>
      <c r="H11" s="236"/>
      <c r="I11" s="236"/>
      <c r="J11" s="236"/>
      <c r="K11" s="236"/>
      <c r="L11" s="236"/>
      <c r="M11" s="236"/>
      <c r="N11" s="236"/>
      <c r="O11" s="236"/>
      <c r="P11" s="236"/>
      <c r="Q11" s="236"/>
      <c r="R11" s="236"/>
      <c r="S11" s="236"/>
      <c r="T11" s="236"/>
      <c r="U11" s="236"/>
      <c r="V11" s="236"/>
      <c r="W11" s="236"/>
      <c r="X11" s="463" t="s">
        <v>535</v>
      </c>
      <c r="Y11" s="463"/>
      <c r="Z11" s="463"/>
      <c r="AA11" s="463"/>
      <c r="AB11" s="463"/>
      <c r="AC11" s="463"/>
      <c r="AD11" s="463"/>
      <c r="AE11" s="236"/>
      <c r="AF11" s="236"/>
      <c r="AG11" s="236"/>
      <c r="AH11" s="236"/>
      <c r="AI11" s="236"/>
      <c r="AJ11" s="236"/>
      <c r="AK11" s="236"/>
      <c r="AL11" s="236"/>
      <c r="AM11" s="236"/>
      <c r="AN11" s="236"/>
      <c r="AO11" s="236"/>
    </row>
    <row r="12" spans="2:41" ht="15.75" customHeight="1">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721" t="s">
        <v>536</v>
      </c>
      <c r="Z12" s="721"/>
      <c r="AA12" s="721"/>
      <c r="AB12" s="721"/>
      <c r="AC12" s="721"/>
      <c r="AD12" s="721"/>
      <c r="AE12" s="718" t="s">
        <v>570</v>
      </c>
      <c r="AF12" s="718"/>
      <c r="AG12" s="718"/>
      <c r="AH12" s="718"/>
      <c r="AI12" s="718"/>
      <c r="AJ12" s="718"/>
      <c r="AK12" s="718"/>
      <c r="AL12" s="718"/>
      <c r="AM12" s="632"/>
      <c r="AN12" s="632"/>
      <c r="AO12" s="236"/>
    </row>
    <row r="13" spans="2:41" ht="15.75" customHeight="1">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737" t="s">
        <v>0</v>
      </c>
      <c r="Z13" s="737"/>
      <c r="AA13" s="737"/>
      <c r="AB13" s="737"/>
      <c r="AC13" s="463"/>
      <c r="AD13" s="631"/>
      <c r="AE13" s="638" t="s">
        <v>571</v>
      </c>
      <c r="AF13" s="638"/>
      <c r="AG13" s="638"/>
      <c r="AH13" s="638"/>
      <c r="AI13" s="638"/>
      <c r="AJ13" s="638"/>
      <c r="AK13" s="638"/>
      <c r="AL13" s="638"/>
      <c r="AM13" s="632"/>
      <c r="AN13" s="632"/>
      <c r="AO13" s="236"/>
    </row>
    <row r="14" spans="2:41" ht="15.75" customHeight="1">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row>
    <row r="15" spans="2:41" ht="18" customHeight="1">
      <c r="B15" s="241" t="s">
        <v>213</v>
      </c>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row>
    <row r="16" spans="2:41" ht="18" customHeight="1">
      <c r="B16" s="243" t="s">
        <v>401</v>
      </c>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row>
    <row r="17" spans="2:42" ht="4.5" customHeight="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35"/>
    </row>
    <row r="18" spans="2:42" ht="21.75" customHeight="1">
      <c r="B18" s="727" t="s">
        <v>262</v>
      </c>
      <c r="C18" s="728"/>
      <c r="D18" s="728"/>
      <c r="E18" s="728"/>
      <c r="F18" s="728"/>
      <c r="G18" s="729"/>
      <c r="H18" s="719" t="str">
        <f>D7</f>
        <v>〇  〇  〇  〇</v>
      </c>
      <c r="I18" s="656"/>
      <c r="J18" s="656"/>
      <c r="K18" s="656"/>
      <c r="L18" s="656"/>
      <c r="M18" s="656"/>
      <c r="N18" s="656"/>
      <c r="O18" s="656"/>
      <c r="P18" s="656"/>
      <c r="Q18" s="656"/>
      <c r="R18" s="656"/>
      <c r="S18" s="656"/>
      <c r="T18" s="656"/>
      <c r="U18" s="720"/>
      <c r="V18" s="715" t="s">
        <v>263</v>
      </c>
      <c r="W18" s="716"/>
      <c r="X18" s="716"/>
      <c r="Y18" s="716"/>
      <c r="Z18" s="716"/>
      <c r="AA18" s="717"/>
      <c r="AB18" s="711" t="s">
        <v>576</v>
      </c>
      <c r="AC18" s="712"/>
      <c r="AD18" s="712"/>
      <c r="AE18" s="712"/>
      <c r="AF18" s="712"/>
      <c r="AG18" s="712"/>
      <c r="AH18" s="712"/>
      <c r="AI18" s="712"/>
      <c r="AJ18" s="712"/>
      <c r="AK18" s="712"/>
      <c r="AL18" s="712"/>
      <c r="AM18" s="712"/>
      <c r="AN18" s="712"/>
      <c r="AO18" s="713"/>
      <c r="AP18" s="235"/>
    </row>
    <row r="19" spans="2:42" ht="21.75" customHeight="1">
      <c r="B19" s="730" t="s">
        <v>264</v>
      </c>
      <c r="C19" s="731"/>
      <c r="D19" s="731"/>
      <c r="E19" s="731"/>
      <c r="F19" s="731"/>
      <c r="G19" s="732"/>
      <c r="H19" s="733" t="s">
        <v>414</v>
      </c>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8"/>
      <c r="AP19" s="235"/>
    </row>
    <row r="20" spans="2:42" ht="21.75" customHeight="1" thickBot="1">
      <c r="B20" s="722" t="s">
        <v>364</v>
      </c>
      <c r="C20" s="723"/>
      <c r="D20" s="723"/>
      <c r="E20" s="723"/>
      <c r="F20" s="723"/>
      <c r="G20" s="724"/>
      <c r="H20" s="734" t="s">
        <v>415</v>
      </c>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35"/>
      <c r="AM20" s="735"/>
      <c r="AN20" s="735"/>
      <c r="AO20" s="736"/>
      <c r="AP20" s="235"/>
    </row>
    <row r="21" spans="2:41" ht="21.75" customHeight="1" thickTop="1">
      <c r="B21" s="667" t="s">
        <v>265</v>
      </c>
      <c r="C21" s="668"/>
      <c r="D21" s="668"/>
      <c r="E21" s="668"/>
      <c r="F21" s="668"/>
      <c r="G21" s="669"/>
      <c r="H21" s="677" t="s">
        <v>266</v>
      </c>
      <c r="I21" s="677"/>
      <c r="J21" s="677"/>
      <c r="K21" s="678"/>
      <c r="L21" s="245"/>
      <c r="M21" s="649" t="s">
        <v>267</v>
      </c>
      <c r="N21" s="649"/>
      <c r="O21" s="649"/>
      <c r="P21" s="649"/>
      <c r="Q21" s="232"/>
      <c r="R21" s="246"/>
      <c r="S21" s="649" t="s">
        <v>268</v>
      </c>
      <c r="T21" s="649"/>
      <c r="U21" s="649"/>
      <c r="V21" s="649"/>
      <c r="W21" s="245"/>
      <c r="X21" s="247"/>
      <c r="Y21" s="676" t="s">
        <v>269</v>
      </c>
      <c r="Z21" s="677"/>
      <c r="AA21" s="677"/>
      <c r="AB21" s="678"/>
      <c r="AC21" s="245"/>
      <c r="AD21" s="649" t="s">
        <v>270</v>
      </c>
      <c r="AE21" s="649"/>
      <c r="AF21" s="649"/>
      <c r="AG21" s="649"/>
      <c r="AH21" s="245"/>
      <c r="AI21" s="245"/>
      <c r="AJ21" s="649" t="s">
        <v>271</v>
      </c>
      <c r="AK21" s="649"/>
      <c r="AL21" s="649"/>
      <c r="AM21" s="649"/>
      <c r="AN21" s="245"/>
      <c r="AO21" s="248"/>
    </row>
    <row r="22" spans="2:41" ht="21.75" customHeight="1">
      <c r="B22" s="670">
        <f>MIN('Is値の算定'!S16:S27)</f>
        <v>0.3419354838709677</v>
      </c>
      <c r="C22" s="671"/>
      <c r="D22" s="671"/>
      <c r="E22" s="671"/>
      <c r="F22" s="671"/>
      <c r="G22" s="672"/>
      <c r="H22" s="659" t="s">
        <v>272</v>
      </c>
      <c r="I22" s="659"/>
      <c r="J22" s="659"/>
      <c r="K22" s="660"/>
      <c r="L22" s="249"/>
      <c r="M22" s="664" t="s">
        <v>273</v>
      </c>
      <c r="N22" s="664"/>
      <c r="O22" s="664"/>
      <c r="P22" s="664"/>
      <c r="Q22" s="233"/>
      <c r="R22" s="250"/>
      <c r="S22" s="664" t="s">
        <v>172</v>
      </c>
      <c r="T22" s="664"/>
      <c r="U22" s="664"/>
      <c r="V22" s="664"/>
      <c r="W22" s="249"/>
      <c r="X22" s="251"/>
      <c r="Y22" s="658" t="s">
        <v>274</v>
      </c>
      <c r="Z22" s="659"/>
      <c r="AA22" s="659"/>
      <c r="AB22" s="660"/>
      <c r="AC22" s="249"/>
      <c r="AD22" s="664" t="s">
        <v>275</v>
      </c>
      <c r="AE22" s="664"/>
      <c r="AF22" s="664"/>
      <c r="AG22" s="664"/>
      <c r="AH22" s="249"/>
      <c r="AI22" s="249"/>
      <c r="AJ22" s="679" t="s">
        <v>276</v>
      </c>
      <c r="AK22" s="679"/>
      <c r="AL22" s="679"/>
      <c r="AM22" s="679"/>
      <c r="AN22" s="249"/>
      <c r="AO22" s="252"/>
    </row>
    <row r="23" spans="2:41" ht="21.75" customHeight="1" thickBot="1">
      <c r="B23" s="673"/>
      <c r="C23" s="674"/>
      <c r="D23" s="674"/>
      <c r="E23" s="674"/>
      <c r="F23" s="674"/>
      <c r="G23" s="675"/>
      <c r="H23" s="253"/>
      <c r="I23" s="253"/>
      <c r="J23" s="662" t="str">
        <f>IF(B22&gt;=0.8,"①．0.8以上","１．0.8以上")</f>
        <v>１．0.8以上</v>
      </c>
      <c r="K23" s="662"/>
      <c r="L23" s="662"/>
      <c r="M23" s="662"/>
      <c r="N23" s="662"/>
      <c r="O23" s="253"/>
      <c r="P23" s="253"/>
      <c r="Q23" s="253"/>
      <c r="R23" s="665" t="str">
        <f>IF(B22&lt;0.8,"②．0.8未満","２．0.8未満")</f>
        <v>②．0.8未満</v>
      </c>
      <c r="S23" s="665"/>
      <c r="T23" s="665"/>
      <c r="U23" s="665"/>
      <c r="V23" s="665"/>
      <c r="W23" s="253"/>
      <c r="X23" s="254"/>
      <c r="Y23" s="661" t="s">
        <v>277</v>
      </c>
      <c r="Z23" s="662"/>
      <c r="AA23" s="662"/>
      <c r="AB23" s="663"/>
      <c r="AC23" s="253"/>
      <c r="AD23" s="650" t="s">
        <v>275</v>
      </c>
      <c r="AE23" s="650"/>
      <c r="AF23" s="650"/>
      <c r="AG23" s="650"/>
      <c r="AH23" s="253"/>
      <c r="AI23" s="253"/>
      <c r="AJ23" s="666" t="s">
        <v>276</v>
      </c>
      <c r="AK23" s="666"/>
      <c r="AL23" s="666"/>
      <c r="AM23" s="666"/>
      <c r="AN23" s="253"/>
      <c r="AO23" s="255"/>
    </row>
    <row r="24" spans="2:41" ht="21.75" customHeight="1" thickTop="1">
      <c r="B24" s="680" t="s">
        <v>278</v>
      </c>
      <c r="C24" s="681"/>
      <c r="D24" s="681"/>
      <c r="E24" s="681"/>
      <c r="F24" s="681"/>
      <c r="G24" s="682"/>
      <c r="H24" s="689"/>
      <c r="I24" s="690"/>
      <c r="J24" s="691"/>
      <c r="K24" s="698" t="s">
        <v>366</v>
      </c>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699"/>
      <c r="AO24" s="700"/>
    </row>
    <row r="25" spans="2:41" ht="21.75" customHeight="1">
      <c r="B25" s="683"/>
      <c r="C25" s="684"/>
      <c r="D25" s="684"/>
      <c r="E25" s="684"/>
      <c r="F25" s="684"/>
      <c r="G25" s="685"/>
      <c r="H25" s="692"/>
      <c r="I25" s="693"/>
      <c r="J25" s="694"/>
      <c r="K25" s="701" t="s">
        <v>367</v>
      </c>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3"/>
    </row>
    <row r="26" spans="2:41" ht="21.75" customHeight="1">
      <c r="B26" s="686"/>
      <c r="C26" s="687"/>
      <c r="D26" s="687"/>
      <c r="E26" s="687"/>
      <c r="F26" s="687"/>
      <c r="G26" s="688"/>
      <c r="H26" s="695" t="s">
        <v>365</v>
      </c>
      <c r="I26" s="696"/>
      <c r="J26" s="697"/>
      <c r="K26" s="704" t="s">
        <v>368</v>
      </c>
      <c r="L26" s="705"/>
      <c r="M26" s="705"/>
      <c r="N26" s="705"/>
      <c r="O26" s="705"/>
      <c r="P26" s="705"/>
      <c r="Q26" s="705"/>
      <c r="R26" s="705"/>
      <c r="S26" s="705"/>
      <c r="T26" s="705"/>
      <c r="U26" s="705"/>
      <c r="V26" s="705"/>
      <c r="W26" s="705"/>
      <c r="X26" s="705"/>
      <c r="Y26" s="705"/>
      <c r="Z26" s="705"/>
      <c r="AA26" s="705"/>
      <c r="AB26" s="705"/>
      <c r="AC26" s="705"/>
      <c r="AD26" s="705"/>
      <c r="AE26" s="705"/>
      <c r="AF26" s="705"/>
      <c r="AG26" s="705"/>
      <c r="AH26" s="705"/>
      <c r="AI26" s="705"/>
      <c r="AJ26" s="705"/>
      <c r="AK26" s="705"/>
      <c r="AL26" s="705"/>
      <c r="AM26" s="705"/>
      <c r="AN26" s="705"/>
      <c r="AO26" s="706"/>
    </row>
    <row r="27" spans="2:42" ht="15.75" customHeight="1">
      <c r="B27" s="236"/>
      <c r="C27" s="256" t="s">
        <v>352</v>
      </c>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40"/>
      <c r="AO27" s="240"/>
      <c r="AP27" s="235"/>
    </row>
    <row r="28" spans="2:42" ht="4.5" customHeight="1">
      <c r="B28" s="236"/>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35"/>
    </row>
    <row r="29" spans="2:41" ht="18" customHeight="1">
      <c r="B29" s="654" t="s">
        <v>369</v>
      </c>
      <c r="C29" s="655"/>
      <c r="D29" s="655"/>
      <c r="E29" s="655"/>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7"/>
    </row>
    <row r="30" spans="2:41" ht="18" customHeight="1">
      <c r="B30" s="651" t="s">
        <v>279</v>
      </c>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3"/>
    </row>
    <row r="31" spans="2:41" ht="18" customHeight="1">
      <c r="B31" s="646" t="s">
        <v>173</v>
      </c>
      <c r="C31" s="647"/>
      <c r="D31" s="647"/>
      <c r="E31" s="647"/>
      <c r="F31" s="647"/>
      <c r="G31" s="647"/>
      <c r="H31" s="647"/>
      <c r="I31" s="647"/>
      <c r="J31" s="647"/>
      <c r="K31" s="647"/>
      <c r="L31" s="647"/>
      <c r="M31" s="647"/>
      <c r="N31" s="647"/>
      <c r="O31" s="647"/>
      <c r="P31" s="647"/>
      <c r="Q31" s="647"/>
      <c r="R31" s="647"/>
      <c r="S31" s="647"/>
      <c r="T31" s="647"/>
      <c r="U31" s="647"/>
      <c r="V31" s="647"/>
      <c r="W31" s="647"/>
      <c r="X31" s="647"/>
      <c r="Y31" s="647"/>
      <c r="Z31" s="647"/>
      <c r="AA31" s="647"/>
      <c r="AB31" s="647"/>
      <c r="AC31" s="647"/>
      <c r="AD31" s="647"/>
      <c r="AE31" s="647"/>
      <c r="AF31" s="647"/>
      <c r="AG31" s="647"/>
      <c r="AH31" s="647"/>
      <c r="AI31" s="647"/>
      <c r="AJ31" s="647"/>
      <c r="AK31" s="647"/>
      <c r="AL31" s="647"/>
      <c r="AM31" s="647"/>
      <c r="AN31" s="647"/>
      <c r="AO31" s="648"/>
    </row>
    <row r="32" spans="2:41" ht="18" customHeight="1">
      <c r="B32" s="646" t="s">
        <v>405</v>
      </c>
      <c r="C32" s="647"/>
      <c r="D32" s="647"/>
      <c r="E32" s="647"/>
      <c r="F32" s="647"/>
      <c r="G32" s="647"/>
      <c r="H32" s="647"/>
      <c r="I32" s="647"/>
      <c r="J32" s="647"/>
      <c r="K32" s="647"/>
      <c r="L32" s="647"/>
      <c r="M32" s="647"/>
      <c r="N32" s="647"/>
      <c r="O32" s="647"/>
      <c r="P32" s="647"/>
      <c r="Q32" s="647"/>
      <c r="R32" s="647"/>
      <c r="S32" s="647"/>
      <c r="T32" s="647"/>
      <c r="U32" s="647"/>
      <c r="V32" s="647"/>
      <c r="W32" s="647"/>
      <c r="X32" s="647"/>
      <c r="Y32" s="647"/>
      <c r="Z32" s="647"/>
      <c r="AA32" s="647"/>
      <c r="AB32" s="647"/>
      <c r="AC32" s="647"/>
      <c r="AD32" s="647"/>
      <c r="AE32" s="647"/>
      <c r="AF32" s="647"/>
      <c r="AG32" s="647"/>
      <c r="AH32" s="647"/>
      <c r="AI32" s="647"/>
      <c r="AJ32" s="647"/>
      <c r="AK32" s="647"/>
      <c r="AL32" s="647"/>
      <c r="AM32" s="647"/>
      <c r="AN32" s="647"/>
      <c r="AO32" s="648"/>
    </row>
    <row r="33" spans="2:41" ht="18" customHeight="1">
      <c r="B33" s="646" t="s">
        <v>404</v>
      </c>
      <c r="C33" s="647"/>
      <c r="D33" s="647"/>
      <c r="E33" s="647"/>
      <c r="F33" s="647"/>
      <c r="G33" s="647"/>
      <c r="H33" s="647"/>
      <c r="I33" s="647"/>
      <c r="J33" s="647"/>
      <c r="K33" s="647"/>
      <c r="L33" s="647"/>
      <c r="M33" s="647"/>
      <c r="N33" s="647"/>
      <c r="O33" s="647"/>
      <c r="P33" s="647"/>
      <c r="Q33" s="647"/>
      <c r="R33" s="647"/>
      <c r="S33" s="647"/>
      <c r="T33" s="647"/>
      <c r="U33" s="647"/>
      <c r="V33" s="647"/>
      <c r="W33" s="647"/>
      <c r="X33" s="647"/>
      <c r="Y33" s="647"/>
      <c r="Z33" s="647"/>
      <c r="AA33" s="647"/>
      <c r="AB33" s="647"/>
      <c r="AC33" s="647"/>
      <c r="AD33" s="647"/>
      <c r="AE33" s="647"/>
      <c r="AF33" s="647"/>
      <c r="AG33" s="647"/>
      <c r="AH33" s="647"/>
      <c r="AI33" s="647"/>
      <c r="AJ33" s="647"/>
      <c r="AK33" s="647"/>
      <c r="AL33" s="647"/>
      <c r="AM33" s="647"/>
      <c r="AN33" s="647"/>
      <c r="AO33" s="648"/>
    </row>
    <row r="34" spans="2:41" ht="18" customHeight="1">
      <c r="B34" s="646" t="s">
        <v>441</v>
      </c>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647"/>
      <c r="AL34" s="647"/>
      <c r="AM34" s="647"/>
      <c r="AN34" s="647"/>
      <c r="AO34" s="648"/>
    </row>
    <row r="35" spans="2:41" ht="18" customHeight="1">
      <c r="B35" s="646" t="s">
        <v>442</v>
      </c>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647"/>
      <c r="AL35" s="647"/>
      <c r="AM35" s="647"/>
      <c r="AN35" s="647"/>
      <c r="AO35" s="648"/>
    </row>
    <row r="36" spans="2:41" ht="18" customHeight="1">
      <c r="B36" s="646" t="s">
        <v>407</v>
      </c>
      <c r="C36" s="647"/>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647"/>
      <c r="AN36" s="647"/>
      <c r="AO36" s="648"/>
    </row>
    <row r="37" spans="2:41" ht="18" customHeight="1">
      <c r="B37" s="646" t="s">
        <v>406</v>
      </c>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47"/>
      <c r="AJ37" s="647"/>
      <c r="AK37" s="647"/>
      <c r="AL37" s="647"/>
      <c r="AM37" s="647"/>
      <c r="AN37" s="647"/>
      <c r="AO37" s="648"/>
    </row>
    <row r="38" spans="2:41" ht="18" customHeight="1">
      <c r="B38" s="646" t="s">
        <v>280</v>
      </c>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647"/>
      <c r="AN38" s="647"/>
      <c r="AO38" s="648"/>
    </row>
    <row r="39" spans="2:41" ht="18" customHeight="1">
      <c r="B39" s="646" t="s">
        <v>281</v>
      </c>
      <c r="C39" s="647"/>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7"/>
      <c r="AI39" s="647"/>
      <c r="AJ39" s="647"/>
      <c r="AK39" s="647"/>
      <c r="AL39" s="647"/>
      <c r="AM39" s="647"/>
      <c r="AN39" s="647"/>
      <c r="AO39" s="648"/>
    </row>
    <row r="40" spans="2:41" ht="18" customHeight="1">
      <c r="B40" s="646" t="s">
        <v>282</v>
      </c>
      <c r="C40" s="647"/>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647"/>
      <c r="AI40" s="647"/>
      <c r="AJ40" s="647"/>
      <c r="AK40" s="647"/>
      <c r="AL40" s="647"/>
      <c r="AM40" s="647"/>
      <c r="AN40" s="647"/>
      <c r="AO40" s="648"/>
    </row>
    <row r="41" spans="2:41" ht="18" customHeight="1">
      <c r="B41" s="646" t="s">
        <v>403</v>
      </c>
      <c r="C41" s="647"/>
      <c r="D41" s="647"/>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7"/>
      <c r="AI41" s="647"/>
      <c r="AJ41" s="647"/>
      <c r="AK41" s="647"/>
      <c r="AL41" s="647"/>
      <c r="AM41" s="647"/>
      <c r="AN41" s="647"/>
      <c r="AO41" s="648"/>
    </row>
    <row r="42" spans="2:41" ht="18" customHeight="1">
      <c r="B42" s="646"/>
      <c r="C42" s="647"/>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647"/>
      <c r="AG42" s="647"/>
      <c r="AH42" s="647"/>
      <c r="AI42" s="647"/>
      <c r="AJ42" s="647"/>
      <c r="AK42" s="647"/>
      <c r="AL42" s="647"/>
      <c r="AM42" s="647"/>
      <c r="AN42" s="647"/>
      <c r="AO42" s="648"/>
    </row>
    <row r="43" spans="2:41" ht="18" customHeight="1">
      <c r="B43" s="646" t="s">
        <v>360</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647"/>
      <c r="AG43" s="647"/>
      <c r="AH43" s="647"/>
      <c r="AI43" s="647"/>
      <c r="AJ43" s="647"/>
      <c r="AK43" s="647"/>
      <c r="AL43" s="647"/>
      <c r="AM43" s="647"/>
      <c r="AN43" s="647"/>
      <c r="AO43" s="648"/>
    </row>
    <row r="44" spans="2:41" ht="18" customHeight="1">
      <c r="B44" s="643"/>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N44" s="644"/>
      <c r="AO44" s="645"/>
    </row>
    <row r="45" ht="15.75" customHeight="1">
      <c r="AO45" s="235"/>
    </row>
  </sheetData>
  <sheetProtection/>
  <mergeCells count="66">
    <mergeCell ref="M21:P21"/>
    <mergeCell ref="B20:G20"/>
    <mergeCell ref="B2:AB3"/>
    <mergeCell ref="I4:U5"/>
    <mergeCell ref="B18:G18"/>
    <mergeCell ref="B19:G19"/>
    <mergeCell ref="H21:K21"/>
    <mergeCell ref="H19:AO19"/>
    <mergeCell ref="H20:AO20"/>
    <mergeCell ref="Y13:AB13"/>
    <mergeCell ref="AE2:AO2"/>
    <mergeCell ref="AE3:AO4"/>
    <mergeCell ref="AB18:AO18"/>
    <mergeCell ref="D7:M7"/>
    <mergeCell ref="AE8:AL8"/>
    <mergeCell ref="V18:AA18"/>
    <mergeCell ref="AE12:AL12"/>
    <mergeCell ref="H18:U18"/>
    <mergeCell ref="AF10:AK10"/>
    <mergeCell ref="Y12:AD12"/>
    <mergeCell ref="B24:G26"/>
    <mergeCell ref="B33:AO33"/>
    <mergeCell ref="H24:J24"/>
    <mergeCell ref="H25:J25"/>
    <mergeCell ref="H26:J26"/>
    <mergeCell ref="K24:AO24"/>
    <mergeCell ref="K25:AO25"/>
    <mergeCell ref="K26:AO26"/>
    <mergeCell ref="B32:AO32"/>
    <mergeCell ref="AJ23:AM23"/>
    <mergeCell ref="B34:AO34"/>
    <mergeCell ref="B35:AO35"/>
    <mergeCell ref="B21:G21"/>
    <mergeCell ref="B22:G23"/>
    <mergeCell ref="AJ21:AM21"/>
    <mergeCell ref="Y21:AB21"/>
    <mergeCell ref="AD21:AG21"/>
    <mergeCell ref="AD22:AG22"/>
    <mergeCell ref="AJ22:AM22"/>
    <mergeCell ref="Y22:AB22"/>
    <mergeCell ref="H22:K22"/>
    <mergeCell ref="Y23:AB23"/>
    <mergeCell ref="J23:N23"/>
    <mergeCell ref="S22:V22"/>
    <mergeCell ref="M22:P22"/>
    <mergeCell ref="R23:V23"/>
    <mergeCell ref="B37:AO37"/>
    <mergeCell ref="B38:AO38"/>
    <mergeCell ref="B39:AO39"/>
    <mergeCell ref="S21:V21"/>
    <mergeCell ref="AD23:AG23"/>
    <mergeCell ref="B43:AO43"/>
    <mergeCell ref="B30:AO30"/>
    <mergeCell ref="B31:AO31"/>
    <mergeCell ref="B29:E29"/>
    <mergeCell ref="F29:AO29"/>
    <mergeCell ref="AE13:AL13"/>
    <mergeCell ref="Y7:AB7"/>
    <mergeCell ref="AD7:AO7"/>
    <mergeCell ref="AD9:AG9"/>
    <mergeCell ref="AH9:AM9"/>
    <mergeCell ref="B44:AO44"/>
    <mergeCell ref="B40:AO40"/>
    <mergeCell ref="B41:AO41"/>
    <mergeCell ref="B42:AO42"/>
    <mergeCell ref="B36:AO36"/>
  </mergeCells>
  <conditionalFormatting sqref="M21:P21">
    <cfRule type="expression" priority="1" dxfId="0" stopIfTrue="1">
      <formula>$BN$24=1</formula>
    </cfRule>
  </conditionalFormatting>
  <conditionalFormatting sqref="S21:V21">
    <cfRule type="expression" priority="2" dxfId="0" stopIfTrue="1">
      <formula>$BN$24=2</formula>
    </cfRule>
  </conditionalFormatting>
  <conditionalFormatting sqref="AD21:AG21">
    <cfRule type="expression" priority="3" dxfId="0" stopIfTrue="1">
      <formula>$BV$24=1</formula>
    </cfRule>
  </conditionalFormatting>
  <conditionalFormatting sqref="AJ21:AM21">
    <cfRule type="expression" priority="4" dxfId="0" stopIfTrue="1">
      <formula>$BV$24=2</formula>
    </cfRule>
  </conditionalFormatting>
  <conditionalFormatting sqref="M22:P22">
    <cfRule type="expression" priority="5" dxfId="0" stopIfTrue="1">
      <formula>$BR$24=1</formula>
    </cfRule>
  </conditionalFormatting>
  <conditionalFormatting sqref="S22:V22">
    <cfRule type="expression" priority="6" dxfId="0" stopIfTrue="1">
      <formula>$BR$24=2</formula>
    </cfRule>
  </conditionalFormatting>
  <conditionalFormatting sqref="AD22:AG22">
    <cfRule type="expression" priority="7" dxfId="0" stopIfTrue="1">
      <formula>$BN$30=1</formula>
    </cfRule>
  </conditionalFormatting>
  <conditionalFormatting sqref="AJ22:AM22">
    <cfRule type="expression" priority="8" dxfId="0" stopIfTrue="1">
      <formula>$BN$30=2</formula>
    </cfRule>
  </conditionalFormatting>
  <conditionalFormatting sqref="J23:N23">
    <cfRule type="cellIs" priority="9" dxfId="0" operator="equal" stopIfTrue="1">
      <formula>"①．0.8以上"</formula>
    </cfRule>
  </conditionalFormatting>
  <conditionalFormatting sqref="R23:V23">
    <cfRule type="cellIs" priority="10" dxfId="0" operator="equal" stopIfTrue="1">
      <formula>"②．0.8未満"</formula>
    </cfRule>
  </conditionalFormatting>
  <conditionalFormatting sqref="AD23:AG23">
    <cfRule type="expression" priority="11" dxfId="0" stopIfTrue="1">
      <formula>$BR$30=1</formula>
    </cfRule>
  </conditionalFormatting>
  <conditionalFormatting sqref="AJ23:AM23">
    <cfRule type="expression" priority="12" dxfId="0" stopIfTrue="1">
      <formula>$BR$30=2</formula>
    </cfRule>
  </conditionalFormatting>
  <printOptions horizontalCentered="1" verticalCentered="1"/>
  <pageMargins left="0.7874015748031497" right="0.3937007874015748" top="0.7874015748031497" bottom="0.7874015748031497" header="0.5118110236220472" footer="0.5118110236220472"/>
  <pageSetup blackAndWhite="1" fitToHeight="1" fitToWidth="1" horizontalDpi="300" verticalDpi="300" orientation="portrait" paperSize="9" scale="99"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AT45"/>
  <sheetViews>
    <sheetView zoomScaleSheetLayoutView="100" zoomScalePageLayoutView="0" workbookViewId="0" topLeftCell="A1">
      <selection activeCell="AO13" sqref="AO13"/>
    </sheetView>
  </sheetViews>
  <sheetFormatPr defaultColWidth="2.28125" defaultRowHeight="15.75" customHeight="1"/>
  <cols>
    <col min="1" max="1" width="4.28125" style="234" customWidth="1"/>
    <col min="2" max="24" width="2.28125" style="234" customWidth="1"/>
    <col min="25" max="25" width="2.140625" style="234" customWidth="1"/>
    <col min="26" max="36" width="2.28125" style="234" customWidth="1"/>
    <col min="37" max="37" width="3.57421875" style="234" customWidth="1"/>
    <col min="38" max="41" width="2.28125" style="234" customWidth="1"/>
    <col min="42" max="42" width="9.28125" style="234" customWidth="1"/>
    <col min="43" max="44" width="2.28125" style="234" customWidth="1"/>
    <col min="45" max="45" width="40.57421875" style="234" customWidth="1"/>
    <col min="46" max="16384" width="2.28125" style="234" customWidth="1"/>
  </cols>
  <sheetData>
    <row r="2" spans="2:46" ht="24.75" customHeight="1">
      <c r="B2" s="825" t="s">
        <v>261</v>
      </c>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415"/>
      <c r="AD2" s="415"/>
      <c r="AE2" s="807" t="str">
        <f>IF('報告書'!AE2="","",'報告書'!AE2)</f>
        <v>〇〇市町－第 ○○ 号</v>
      </c>
      <c r="AF2" s="808"/>
      <c r="AG2" s="808"/>
      <c r="AH2" s="808"/>
      <c r="AI2" s="808"/>
      <c r="AJ2" s="808"/>
      <c r="AK2" s="808"/>
      <c r="AL2" s="808"/>
      <c r="AM2" s="808"/>
      <c r="AN2" s="808"/>
      <c r="AO2" s="809"/>
      <c r="AP2" s="415"/>
      <c r="AR2" s="414"/>
      <c r="AS2" s="414"/>
      <c r="AT2" s="414"/>
    </row>
    <row r="3" spans="2:46" ht="15.75" customHeight="1">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415"/>
      <c r="AD3" s="415"/>
      <c r="AE3" s="810" t="str">
        <f>IF('報告書'!AE3="","",'報告書'!AE3)</f>
        <v>令和 ○ 年○ 月 ○ 日</v>
      </c>
      <c r="AF3" s="810"/>
      <c r="AG3" s="810"/>
      <c r="AH3" s="810"/>
      <c r="AI3" s="810"/>
      <c r="AJ3" s="810"/>
      <c r="AK3" s="810"/>
      <c r="AL3" s="810"/>
      <c r="AM3" s="810"/>
      <c r="AN3" s="810"/>
      <c r="AO3" s="810"/>
      <c r="AP3" s="415"/>
      <c r="AR3" s="414"/>
      <c r="AS3" s="414"/>
      <c r="AT3" s="414"/>
    </row>
    <row r="4" spans="2:46" ht="15.75" customHeight="1">
      <c r="B4" s="415"/>
      <c r="C4" s="416"/>
      <c r="D4" s="416"/>
      <c r="E4" s="416"/>
      <c r="F4" s="416"/>
      <c r="G4" s="416"/>
      <c r="H4" s="416"/>
      <c r="I4" s="826" t="s">
        <v>171</v>
      </c>
      <c r="J4" s="826"/>
      <c r="K4" s="826"/>
      <c r="L4" s="826"/>
      <c r="M4" s="826"/>
      <c r="N4" s="826"/>
      <c r="O4" s="826"/>
      <c r="P4" s="826"/>
      <c r="Q4" s="826"/>
      <c r="R4" s="826"/>
      <c r="S4" s="826"/>
      <c r="T4" s="826"/>
      <c r="U4" s="826"/>
      <c r="V4" s="417"/>
      <c r="W4" s="417"/>
      <c r="X4" s="417"/>
      <c r="Y4" s="417"/>
      <c r="Z4" s="417"/>
      <c r="AA4" s="417"/>
      <c r="AB4" s="417"/>
      <c r="AC4" s="415"/>
      <c r="AD4" s="415"/>
      <c r="AE4" s="810"/>
      <c r="AF4" s="810"/>
      <c r="AG4" s="810"/>
      <c r="AH4" s="810"/>
      <c r="AI4" s="810"/>
      <c r="AJ4" s="810"/>
      <c r="AK4" s="810"/>
      <c r="AL4" s="810"/>
      <c r="AM4" s="810"/>
      <c r="AN4" s="810"/>
      <c r="AO4" s="810"/>
      <c r="AP4" s="415"/>
      <c r="AR4" s="414"/>
      <c r="AS4" s="633" t="s">
        <v>572</v>
      </c>
      <c r="AT4" s="414"/>
    </row>
    <row r="5" spans="2:46" ht="15.75" customHeight="1">
      <c r="B5" s="415"/>
      <c r="C5" s="415"/>
      <c r="D5" s="415"/>
      <c r="E5" s="415"/>
      <c r="F5" s="415"/>
      <c r="G5" s="415"/>
      <c r="H5" s="415"/>
      <c r="I5" s="826"/>
      <c r="J5" s="826"/>
      <c r="K5" s="826"/>
      <c r="L5" s="826"/>
      <c r="M5" s="826"/>
      <c r="N5" s="826"/>
      <c r="O5" s="826"/>
      <c r="P5" s="826"/>
      <c r="Q5" s="826"/>
      <c r="R5" s="826"/>
      <c r="S5" s="826"/>
      <c r="T5" s="826"/>
      <c r="U5" s="826"/>
      <c r="V5" s="415"/>
      <c r="W5" s="415"/>
      <c r="X5" s="415"/>
      <c r="Y5" s="415"/>
      <c r="Z5" s="415"/>
      <c r="AA5" s="415"/>
      <c r="AB5" s="415"/>
      <c r="AC5" s="415"/>
      <c r="AD5" s="415"/>
      <c r="AE5" s="415"/>
      <c r="AF5" s="415"/>
      <c r="AG5" s="415"/>
      <c r="AH5" s="415"/>
      <c r="AI5" s="415"/>
      <c r="AJ5" s="415"/>
      <c r="AK5" s="415"/>
      <c r="AL5" s="415"/>
      <c r="AM5" s="415"/>
      <c r="AN5" s="415"/>
      <c r="AO5" s="415"/>
      <c r="AP5" s="415"/>
      <c r="AR5" s="414"/>
      <c r="AS5" s="633"/>
      <c r="AT5" s="414"/>
    </row>
    <row r="6" spans="2:46" ht="15.75" customHeight="1">
      <c r="B6" s="415"/>
      <c r="C6" s="415"/>
      <c r="D6" s="415"/>
      <c r="E6" s="415"/>
      <c r="F6" s="415"/>
      <c r="G6" s="415"/>
      <c r="H6" s="415"/>
      <c r="I6" s="415"/>
      <c r="J6" s="415"/>
      <c r="K6" s="415"/>
      <c r="L6" s="415"/>
      <c r="M6" s="415"/>
      <c r="N6" s="415"/>
      <c r="O6" s="415"/>
      <c r="P6" s="415"/>
      <c r="Q6" s="415"/>
      <c r="R6" s="415"/>
      <c r="S6" s="415"/>
      <c r="T6" s="415"/>
      <c r="U6" s="415"/>
      <c r="V6" s="415"/>
      <c r="W6" s="415"/>
      <c r="X6" s="463" t="s">
        <v>528</v>
      </c>
      <c r="Y6" s="463"/>
      <c r="Z6" s="463"/>
      <c r="AA6" s="463"/>
      <c r="AB6" s="463"/>
      <c r="AC6" s="463"/>
      <c r="AD6" s="463"/>
      <c r="AE6" s="236"/>
      <c r="AF6" s="236"/>
      <c r="AG6" s="236"/>
      <c r="AH6" s="236"/>
      <c r="AI6" s="236"/>
      <c r="AJ6" s="236"/>
      <c r="AK6" s="236"/>
      <c r="AL6" s="236"/>
      <c r="AM6" s="236"/>
      <c r="AN6" s="236"/>
      <c r="AO6" s="236"/>
      <c r="AP6" s="415"/>
      <c r="AR6" s="414"/>
      <c r="AS6" s="633" t="s">
        <v>408</v>
      </c>
      <c r="AT6" s="414"/>
    </row>
    <row r="7" spans="2:46" ht="15.75" customHeight="1">
      <c r="B7" s="415"/>
      <c r="C7" s="415"/>
      <c r="D7" s="814" t="str">
        <f>IF('報告書'!D7="","",'報告書'!D7)</f>
        <v>〇  〇  〇  〇</v>
      </c>
      <c r="E7" s="814"/>
      <c r="F7" s="814"/>
      <c r="G7" s="814"/>
      <c r="H7" s="814"/>
      <c r="I7" s="814"/>
      <c r="J7" s="814"/>
      <c r="K7" s="814"/>
      <c r="L7" s="814"/>
      <c r="M7" s="814"/>
      <c r="N7" s="415"/>
      <c r="O7" s="418" t="s">
        <v>86</v>
      </c>
      <c r="P7" s="415"/>
      <c r="Q7" s="415"/>
      <c r="R7" s="415"/>
      <c r="S7" s="415"/>
      <c r="T7" s="415"/>
      <c r="U7" s="415"/>
      <c r="V7" s="415"/>
      <c r="W7" s="415"/>
      <c r="X7" s="236"/>
      <c r="Y7" s="739" t="s">
        <v>87</v>
      </c>
      <c r="Z7" s="739"/>
      <c r="AA7" s="739"/>
      <c r="AB7" s="739"/>
      <c r="AC7" s="621"/>
      <c r="AD7" s="740" t="str">
        <f>IF('報告書'!AD7="","",'報告書'!AD7)</f>
        <v>〇〇〇〇建築事務所</v>
      </c>
      <c r="AE7" s="740"/>
      <c r="AF7" s="740"/>
      <c r="AG7" s="740"/>
      <c r="AH7" s="740"/>
      <c r="AI7" s="740"/>
      <c r="AJ7" s="740"/>
      <c r="AK7" s="740"/>
      <c r="AL7" s="740"/>
      <c r="AM7" s="740"/>
      <c r="AN7" s="740"/>
      <c r="AO7" s="740"/>
      <c r="AP7" s="415"/>
      <c r="AR7" s="414"/>
      <c r="AS7" s="633" t="s">
        <v>573</v>
      </c>
      <c r="AT7" s="414"/>
    </row>
    <row r="8" spans="2:46" ht="15.75" customHeight="1">
      <c r="B8" s="415"/>
      <c r="C8" s="415"/>
      <c r="D8" s="415"/>
      <c r="E8" s="415"/>
      <c r="F8" s="415"/>
      <c r="G8" s="415"/>
      <c r="H8" s="415"/>
      <c r="I8" s="415"/>
      <c r="J8" s="415"/>
      <c r="K8" s="415"/>
      <c r="L8" s="415"/>
      <c r="M8" s="415"/>
      <c r="N8" s="415"/>
      <c r="O8" s="415"/>
      <c r="P8" s="415"/>
      <c r="Q8" s="415"/>
      <c r="R8" s="415"/>
      <c r="S8" s="415"/>
      <c r="T8" s="415"/>
      <c r="U8" s="415"/>
      <c r="V8" s="415"/>
      <c r="W8" s="415"/>
      <c r="X8" s="236"/>
      <c r="Y8" s="621" t="s">
        <v>529</v>
      </c>
      <c r="Z8" s="621"/>
      <c r="AA8" s="621"/>
      <c r="AB8" s="621"/>
      <c r="AC8" s="621"/>
      <c r="AD8" s="623"/>
      <c r="AE8" s="738" t="str">
        <f>IF('報告書'!AE8="","",'報告書'!AE8)</f>
        <v>〇 〇  〇 〇 〇</v>
      </c>
      <c r="AF8" s="738"/>
      <c r="AG8" s="738"/>
      <c r="AH8" s="738"/>
      <c r="AI8" s="738"/>
      <c r="AJ8" s="738"/>
      <c r="AK8" s="738"/>
      <c r="AL8" s="738"/>
      <c r="AM8" s="622"/>
      <c r="AN8" s="622"/>
      <c r="AO8" s="622"/>
      <c r="AP8" s="415"/>
      <c r="AR8" s="414"/>
      <c r="AS8" s="414"/>
      <c r="AT8" s="414"/>
    </row>
    <row r="9" spans="2:46" ht="15.75" customHeight="1">
      <c r="B9" s="415"/>
      <c r="C9" s="415"/>
      <c r="D9" s="415"/>
      <c r="E9" s="415"/>
      <c r="F9" s="415"/>
      <c r="G9" s="415"/>
      <c r="H9" s="415"/>
      <c r="I9" s="415"/>
      <c r="J9" s="415"/>
      <c r="K9" s="415"/>
      <c r="L9" s="415"/>
      <c r="M9" s="415"/>
      <c r="N9" s="415"/>
      <c r="O9" s="415"/>
      <c r="P9" s="415"/>
      <c r="Q9" s="415"/>
      <c r="R9" s="415"/>
      <c r="S9" s="415"/>
      <c r="T9" s="415"/>
      <c r="U9" s="415"/>
      <c r="V9" s="415"/>
      <c r="W9" s="415"/>
      <c r="X9" s="236"/>
      <c r="Y9" s="621" t="s">
        <v>530</v>
      </c>
      <c r="Z9" s="621"/>
      <c r="AA9" s="621"/>
      <c r="AB9" s="621"/>
      <c r="AC9" s="621"/>
      <c r="AD9" s="741" t="s">
        <v>531</v>
      </c>
      <c r="AE9" s="741"/>
      <c r="AF9" s="741"/>
      <c r="AG9" s="741"/>
      <c r="AH9" s="742" t="str">
        <f>IF('報告書'!AH9="","",'報告書'!AH9)</f>
        <v>第 000000 号</v>
      </c>
      <c r="AI9" s="742"/>
      <c r="AJ9" s="742"/>
      <c r="AK9" s="742"/>
      <c r="AL9" s="742"/>
      <c r="AM9" s="742"/>
      <c r="AN9" s="622"/>
      <c r="AO9" s="622"/>
      <c r="AP9" s="415"/>
      <c r="AR9" s="414"/>
      <c r="AS9" s="414" t="s">
        <v>413</v>
      </c>
      <c r="AT9" s="414"/>
    </row>
    <row r="10" spans="2:46" ht="15.75" customHeight="1">
      <c r="B10" s="415"/>
      <c r="C10" s="419"/>
      <c r="D10" s="415"/>
      <c r="E10" s="415"/>
      <c r="F10" s="415"/>
      <c r="G10" s="415"/>
      <c r="H10" s="415"/>
      <c r="I10" s="415"/>
      <c r="J10" s="415"/>
      <c r="K10" s="415"/>
      <c r="L10" s="415"/>
      <c r="M10" s="415"/>
      <c r="N10" s="415"/>
      <c r="O10" s="415"/>
      <c r="P10" s="415"/>
      <c r="Q10" s="415"/>
      <c r="R10" s="415"/>
      <c r="S10" s="415"/>
      <c r="T10" s="415"/>
      <c r="U10" s="415"/>
      <c r="V10" s="415"/>
      <c r="W10" s="415"/>
      <c r="X10" s="236"/>
      <c r="Y10" s="621" t="s">
        <v>532</v>
      </c>
      <c r="Z10" s="621"/>
      <c r="AA10" s="621"/>
      <c r="AB10" s="621"/>
      <c r="AC10" s="621"/>
      <c r="AD10" s="621"/>
      <c r="AE10" s="622"/>
      <c r="AF10" s="742" t="str">
        <f>IF('報告書'!AF10="","",'報告書'!AF10)</f>
        <v>0000-00-0000</v>
      </c>
      <c r="AG10" s="742"/>
      <c r="AH10" s="742"/>
      <c r="AI10" s="742"/>
      <c r="AJ10" s="742"/>
      <c r="AK10" s="742"/>
      <c r="AL10" s="622"/>
      <c r="AM10" s="622"/>
      <c r="AN10" s="622"/>
      <c r="AO10" s="622"/>
      <c r="AP10" s="415"/>
      <c r="AR10" s="414"/>
      <c r="AS10" s="414"/>
      <c r="AT10" s="414"/>
    </row>
    <row r="11" spans="2:42" ht="15.75" customHeight="1">
      <c r="B11" s="415"/>
      <c r="C11" s="415"/>
      <c r="D11" s="415"/>
      <c r="E11" s="415"/>
      <c r="F11" s="415"/>
      <c r="G11" s="415"/>
      <c r="H11" s="415"/>
      <c r="I11" s="415"/>
      <c r="J11" s="415"/>
      <c r="K11" s="415"/>
      <c r="L11" s="415"/>
      <c r="M11" s="415"/>
      <c r="N11" s="415"/>
      <c r="O11" s="415"/>
      <c r="P11" s="415"/>
      <c r="Q11" s="415"/>
      <c r="R11" s="415"/>
      <c r="S11" s="415"/>
      <c r="T11" s="415"/>
      <c r="U11" s="415"/>
      <c r="V11" s="415"/>
      <c r="W11" s="415"/>
      <c r="X11" s="463" t="s">
        <v>535</v>
      </c>
      <c r="Y11" s="621"/>
      <c r="Z11" s="621"/>
      <c r="AA11" s="621"/>
      <c r="AB11" s="621"/>
      <c r="AC11" s="621"/>
      <c r="AD11" s="621"/>
      <c r="AE11" s="622"/>
      <c r="AF11" s="622"/>
      <c r="AG11" s="622"/>
      <c r="AH11" s="622"/>
      <c r="AI11" s="622"/>
      <c r="AJ11" s="622"/>
      <c r="AK11" s="622"/>
      <c r="AL11" s="622"/>
      <c r="AM11" s="622"/>
      <c r="AN11" s="622"/>
      <c r="AO11" s="622"/>
      <c r="AP11" s="415"/>
    </row>
    <row r="12" spans="2:42" ht="15.75" customHeight="1">
      <c r="B12" s="415"/>
      <c r="C12" s="415"/>
      <c r="D12" s="415"/>
      <c r="E12" s="415"/>
      <c r="F12" s="415"/>
      <c r="G12" s="415"/>
      <c r="H12" s="415"/>
      <c r="I12" s="415"/>
      <c r="J12" s="415"/>
      <c r="K12" s="415"/>
      <c r="L12" s="415"/>
      <c r="M12" s="415"/>
      <c r="N12" s="415"/>
      <c r="O12" s="415"/>
      <c r="P12" s="415"/>
      <c r="Q12" s="415"/>
      <c r="R12" s="415"/>
      <c r="S12" s="415"/>
      <c r="T12" s="415"/>
      <c r="U12" s="415"/>
      <c r="V12" s="415"/>
      <c r="W12" s="415"/>
      <c r="X12" s="236"/>
      <c r="Y12" s="821" t="s">
        <v>536</v>
      </c>
      <c r="Z12" s="821"/>
      <c r="AA12" s="821"/>
      <c r="AB12" s="821"/>
      <c r="AC12" s="821"/>
      <c r="AD12" s="821"/>
      <c r="AE12" s="818" t="str">
        <f>IF('報告書'!AE12="","",'報告書'!AE12)</f>
        <v>第          号</v>
      </c>
      <c r="AF12" s="818"/>
      <c r="AG12" s="818"/>
      <c r="AH12" s="818"/>
      <c r="AI12" s="818"/>
      <c r="AJ12" s="818"/>
      <c r="AK12" s="818"/>
      <c r="AL12" s="818"/>
      <c r="AM12" s="622"/>
      <c r="AN12" s="622"/>
      <c r="AO12" s="622"/>
      <c r="AP12" s="415"/>
    </row>
    <row r="13" spans="2:42" ht="15.75" customHeight="1">
      <c r="B13" s="415"/>
      <c r="C13" s="415"/>
      <c r="D13" s="415"/>
      <c r="E13" s="415"/>
      <c r="F13" s="415"/>
      <c r="G13" s="415"/>
      <c r="H13" s="415"/>
      <c r="I13" s="415"/>
      <c r="J13" s="415"/>
      <c r="K13" s="415"/>
      <c r="L13" s="415"/>
      <c r="M13" s="415"/>
      <c r="N13" s="415"/>
      <c r="O13" s="415"/>
      <c r="P13" s="415"/>
      <c r="Q13" s="415"/>
      <c r="R13" s="415"/>
      <c r="S13" s="415"/>
      <c r="T13" s="415"/>
      <c r="U13" s="415"/>
      <c r="V13" s="415"/>
      <c r="W13" s="415"/>
      <c r="X13" s="236"/>
      <c r="Y13" s="818" t="s">
        <v>0</v>
      </c>
      <c r="Z13" s="818"/>
      <c r="AA13" s="818"/>
      <c r="AB13" s="818"/>
      <c r="AC13" s="621"/>
      <c r="AD13" s="623"/>
      <c r="AE13" s="738" t="str">
        <f>IF('報告書'!AE13="","",'報告書'!AE13)</f>
        <v>〇 〇 〇 〇</v>
      </c>
      <c r="AF13" s="738"/>
      <c r="AG13" s="738"/>
      <c r="AH13" s="738"/>
      <c r="AI13" s="738"/>
      <c r="AJ13" s="738"/>
      <c r="AK13" s="738"/>
      <c r="AL13" s="738"/>
      <c r="AM13" s="622"/>
      <c r="AN13" s="622"/>
      <c r="AO13" s="622"/>
      <c r="AP13" s="415"/>
    </row>
    <row r="14" spans="2:42" ht="15.75" customHeight="1">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row>
    <row r="15" spans="2:42" ht="18" customHeight="1">
      <c r="B15" s="426" t="s">
        <v>213</v>
      </c>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15"/>
    </row>
    <row r="16" spans="2:42" ht="18" customHeight="1">
      <c r="B16" s="427" t="s">
        <v>401</v>
      </c>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15"/>
    </row>
    <row r="17" spans="2:42" ht="4.5" customHeight="1">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19"/>
    </row>
    <row r="18" spans="2:42" ht="21.75" customHeight="1">
      <c r="B18" s="827" t="s">
        <v>262</v>
      </c>
      <c r="C18" s="828"/>
      <c r="D18" s="828"/>
      <c r="E18" s="828"/>
      <c r="F18" s="828"/>
      <c r="G18" s="829"/>
      <c r="H18" s="819" t="str">
        <f>IF('報告書'!H18="","",'報告書'!H18)</f>
        <v>〇  〇  〇  〇</v>
      </c>
      <c r="I18" s="756"/>
      <c r="J18" s="756"/>
      <c r="K18" s="756"/>
      <c r="L18" s="756"/>
      <c r="M18" s="756"/>
      <c r="N18" s="756"/>
      <c r="O18" s="756"/>
      <c r="P18" s="756"/>
      <c r="Q18" s="756"/>
      <c r="R18" s="756"/>
      <c r="S18" s="756"/>
      <c r="T18" s="756"/>
      <c r="U18" s="820"/>
      <c r="V18" s="815" t="s">
        <v>263</v>
      </c>
      <c r="W18" s="816"/>
      <c r="X18" s="816"/>
      <c r="Y18" s="816"/>
      <c r="Z18" s="816"/>
      <c r="AA18" s="817"/>
      <c r="AB18" s="811" t="str">
        <f>IF('報告書'!AB18="","",'報告書'!AB18)</f>
        <v>令和　○ 年 ○ 月 ○ 日</v>
      </c>
      <c r="AC18" s="812"/>
      <c r="AD18" s="812"/>
      <c r="AE18" s="812"/>
      <c r="AF18" s="812"/>
      <c r="AG18" s="812"/>
      <c r="AH18" s="812"/>
      <c r="AI18" s="812"/>
      <c r="AJ18" s="812"/>
      <c r="AK18" s="812"/>
      <c r="AL18" s="812"/>
      <c r="AM18" s="812"/>
      <c r="AN18" s="812"/>
      <c r="AO18" s="813"/>
      <c r="AP18" s="419"/>
    </row>
    <row r="19" spans="2:42" ht="21.75" customHeight="1">
      <c r="B19" s="830" t="s">
        <v>264</v>
      </c>
      <c r="C19" s="831"/>
      <c r="D19" s="831"/>
      <c r="E19" s="831"/>
      <c r="F19" s="831"/>
      <c r="G19" s="832"/>
      <c r="H19" s="833" t="str">
        <f>IF('報告書'!H19="","",'報告書'!H19)</f>
        <v>○○市○○町○○-○○</v>
      </c>
      <c r="I19" s="747"/>
      <c r="J19" s="747"/>
      <c r="K19" s="747"/>
      <c r="L19" s="747"/>
      <c r="M19" s="747"/>
      <c r="N19" s="747"/>
      <c r="O19" s="747"/>
      <c r="P19" s="747"/>
      <c r="Q19" s="747"/>
      <c r="R19" s="747"/>
      <c r="S19" s="747"/>
      <c r="T19" s="747"/>
      <c r="U19" s="747"/>
      <c r="V19" s="747"/>
      <c r="W19" s="747"/>
      <c r="X19" s="747"/>
      <c r="Y19" s="747"/>
      <c r="Z19" s="747"/>
      <c r="AA19" s="747"/>
      <c r="AB19" s="747"/>
      <c r="AC19" s="747"/>
      <c r="AD19" s="747"/>
      <c r="AE19" s="747"/>
      <c r="AF19" s="747"/>
      <c r="AG19" s="747"/>
      <c r="AH19" s="747"/>
      <c r="AI19" s="747"/>
      <c r="AJ19" s="747"/>
      <c r="AK19" s="747"/>
      <c r="AL19" s="747"/>
      <c r="AM19" s="747"/>
      <c r="AN19" s="747"/>
      <c r="AO19" s="748"/>
      <c r="AP19" s="419"/>
    </row>
    <row r="20" spans="2:42" ht="21.75" customHeight="1" thickBot="1">
      <c r="B20" s="822" t="s">
        <v>364</v>
      </c>
      <c r="C20" s="823"/>
      <c r="D20" s="823"/>
      <c r="E20" s="823"/>
      <c r="F20" s="823"/>
      <c r="G20" s="824"/>
      <c r="H20" s="834" t="str">
        <f>IF('報告書'!H20="","",'報告書'!H20)</f>
        <v>○○○○○○マンション</v>
      </c>
      <c r="I20" s="835"/>
      <c r="J20" s="835"/>
      <c r="K20" s="835"/>
      <c r="L20" s="835"/>
      <c r="M20" s="835"/>
      <c r="N20" s="835"/>
      <c r="O20" s="835"/>
      <c r="P20" s="835"/>
      <c r="Q20" s="835"/>
      <c r="R20" s="835"/>
      <c r="S20" s="835"/>
      <c r="T20" s="835"/>
      <c r="U20" s="835"/>
      <c r="V20" s="835"/>
      <c r="W20" s="835"/>
      <c r="X20" s="835"/>
      <c r="Y20" s="835"/>
      <c r="Z20" s="835"/>
      <c r="AA20" s="835"/>
      <c r="AB20" s="835"/>
      <c r="AC20" s="835"/>
      <c r="AD20" s="835"/>
      <c r="AE20" s="835"/>
      <c r="AF20" s="835"/>
      <c r="AG20" s="835"/>
      <c r="AH20" s="835"/>
      <c r="AI20" s="835"/>
      <c r="AJ20" s="835"/>
      <c r="AK20" s="835"/>
      <c r="AL20" s="835"/>
      <c r="AM20" s="835"/>
      <c r="AN20" s="835"/>
      <c r="AO20" s="836"/>
      <c r="AP20" s="419"/>
    </row>
    <row r="21" spans="2:42" ht="21.75" customHeight="1" thickTop="1">
      <c r="B21" s="767" t="s">
        <v>265</v>
      </c>
      <c r="C21" s="768"/>
      <c r="D21" s="768"/>
      <c r="E21" s="768"/>
      <c r="F21" s="768"/>
      <c r="G21" s="769"/>
      <c r="H21" s="777" t="s">
        <v>266</v>
      </c>
      <c r="I21" s="777"/>
      <c r="J21" s="777"/>
      <c r="K21" s="778"/>
      <c r="L21" s="432"/>
      <c r="M21" s="749" t="s">
        <v>267</v>
      </c>
      <c r="N21" s="749"/>
      <c r="O21" s="749"/>
      <c r="P21" s="749"/>
      <c r="Q21" s="258"/>
      <c r="R21" s="433"/>
      <c r="S21" s="749" t="s">
        <v>268</v>
      </c>
      <c r="T21" s="749"/>
      <c r="U21" s="749"/>
      <c r="V21" s="749"/>
      <c r="W21" s="432"/>
      <c r="X21" s="434"/>
      <c r="Y21" s="776" t="s">
        <v>269</v>
      </c>
      <c r="Z21" s="777"/>
      <c r="AA21" s="777"/>
      <c r="AB21" s="778"/>
      <c r="AC21" s="432"/>
      <c r="AD21" s="749" t="s">
        <v>270</v>
      </c>
      <c r="AE21" s="749"/>
      <c r="AF21" s="749"/>
      <c r="AG21" s="749"/>
      <c r="AH21" s="432"/>
      <c r="AI21" s="432"/>
      <c r="AJ21" s="749" t="s">
        <v>271</v>
      </c>
      <c r="AK21" s="749"/>
      <c r="AL21" s="749"/>
      <c r="AM21" s="749"/>
      <c r="AN21" s="432"/>
      <c r="AO21" s="435"/>
      <c r="AP21" s="415"/>
    </row>
    <row r="22" spans="2:42" ht="21.75" customHeight="1">
      <c r="B22" s="770">
        <f>MIN('Is値の算定'!S16:S27)</f>
        <v>0.3419354838709677</v>
      </c>
      <c r="C22" s="771"/>
      <c r="D22" s="771"/>
      <c r="E22" s="771"/>
      <c r="F22" s="771"/>
      <c r="G22" s="772"/>
      <c r="H22" s="759" t="s">
        <v>429</v>
      </c>
      <c r="I22" s="759"/>
      <c r="J22" s="759"/>
      <c r="K22" s="760"/>
      <c r="L22" s="428"/>
      <c r="M22" s="764" t="s">
        <v>273</v>
      </c>
      <c r="N22" s="764"/>
      <c r="O22" s="764"/>
      <c r="P22" s="764"/>
      <c r="Q22" s="259"/>
      <c r="R22" s="436"/>
      <c r="S22" s="764" t="s">
        <v>172</v>
      </c>
      <c r="T22" s="764"/>
      <c r="U22" s="764"/>
      <c r="V22" s="764"/>
      <c r="W22" s="428"/>
      <c r="X22" s="437"/>
      <c r="Y22" s="758" t="s">
        <v>274</v>
      </c>
      <c r="Z22" s="759"/>
      <c r="AA22" s="759"/>
      <c r="AB22" s="760"/>
      <c r="AC22" s="428"/>
      <c r="AD22" s="764" t="s">
        <v>275</v>
      </c>
      <c r="AE22" s="764"/>
      <c r="AF22" s="764"/>
      <c r="AG22" s="764"/>
      <c r="AH22" s="428"/>
      <c r="AI22" s="428"/>
      <c r="AJ22" s="779" t="s">
        <v>276</v>
      </c>
      <c r="AK22" s="779"/>
      <c r="AL22" s="779"/>
      <c r="AM22" s="779"/>
      <c r="AN22" s="428"/>
      <c r="AO22" s="429"/>
      <c r="AP22" s="415"/>
    </row>
    <row r="23" spans="2:42" ht="21.75" customHeight="1" thickBot="1">
      <c r="B23" s="773"/>
      <c r="C23" s="774"/>
      <c r="D23" s="774"/>
      <c r="E23" s="774"/>
      <c r="F23" s="774"/>
      <c r="G23" s="775"/>
      <c r="H23" s="430"/>
      <c r="I23" s="430"/>
      <c r="J23" s="762" t="str">
        <f>IF(B22&gt;=0.8,"①．0.8以上","１．0.8以上")</f>
        <v>１．0.8以上</v>
      </c>
      <c r="K23" s="762"/>
      <c r="L23" s="762"/>
      <c r="M23" s="762"/>
      <c r="N23" s="762"/>
      <c r="O23" s="430"/>
      <c r="P23" s="430"/>
      <c r="Q23" s="430"/>
      <c r="R23" s="765" t="str">
        <f>IF('報告書'!R23="","",'報告書'!R23)</f>
        <v>②．0.8未満</v>
      </c>
      <c r="S23" s="765"/>
      <c r="T23" s="765"/>
      <c r="U23" s="765"/>
      <c r="V23" s="765"/>
      <c r="W23" s="430"/>
      <c r="X23" s="438"/>
      <c r="Y23" s="761" t="s">
        <v>277</v>
      </c>
      <c r="Z23" s="762"/>
      <c r="AA23" s="762"/>
      <c r="AB23" s="763"/>
      <c r="AC23" s="430"/>
      <c r="AD23" s="750" t="s">
        <v>275</v>
      </c>
      <c r="AE23" s="750"/>
      <c r="AF23" s="750"/>
      <c r="AG23" s="750"/>
      <c r="AH23" s="430"/>
      <c r="AI23" s="430"/>
      <c r="AJ23" s="766" t="s">
        <v>276</v>
      </c>
      <c r="AK23" s="766"/>
      <c r="AL23" s="766"/>
      <c r="AM23" s="766"/>
      <c r="AN23" s="430"/>
      <c r="AO23" s="431"/>
      <c r="AP23" s="415"/>
    </row>
    <row r="24" spans="2:42" ht="21.75" customHeight="1" thickTop="1">
      <c r="B24" s="780" t="s">
        <v>278</v>
      </c>
      <c r="C24" s="781"/>
      <c r="D24" s="781"/>
      <c r="E24" s="781"/>
      <c r="F24" s="781"/>
      <c r="G24" s="782"/>
      <c r="H24" s="789">
        <f>IF('報告書'!H24="","",'報告書'!H24)</f>
      </c>
      <c r="I24" s="790"/>
      <c r="J24" s="791"/>
      <c r="K24" s="798" t="s">
        <v>366</v>
      </c>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800"/>
      <c r="AP24" s="415"/>
    </row>
    <row r="25" spans="2:42" ht="21.75" customHeight="1">
      <c r="B25" s="783"/>
      <c r="C25" s="784"/>
      <c r="D25" s="784"/>
      <c r="E25" s="784"/>
      <c r="F25" s="784"/>
      <c r="G25" s="785"/>
      <c r="H25" s="792">
        <f>IF('報告書'!H25="","",'報告書'!H25)</f>
      </c>
      <c r="I25" s="793"/>
      <c r="J25" s="794"/>
      <c r="K25" s="801" t="s">
        <v>367</v>
      </c>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2"/>
      <c r="AI25" s="802"/>
      <c r="AJ25" s="802"/>
      <c r="AK25" s="802"/>
      <c r="AL25" s="802"/>
      <c r="AM25" s="802"/>
      <c r="AN25" s="802"/>
      <c r="AO25" s="803"/>
      <c r="AP25" s="415"/>
    </row>
    <row r="26" spans="2:42" ht="21.75" customHeight="1">
      <c r="B26" s="786"/>
      <c r="C26" s="787"/>
      <c r="D26" s="787"/>
      <c r="E26" s="787"/>
      <c r="F26" s="787"/>
      <c r="G26" s="788"/>
      <c r="H26" s="795" t="str">
        <f>IF('報告書'!H26="","",'報告書'!H26)</f>
        <v>○</v>
      </c>
      <c r="I26" s="796"/>
      <c r="J26" s="797"/>
      <c r="K26" s="804" t="s">
        <v>368</v>
      </c>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N26" s="805"/>
      <c r="AO26" s="806"/>
      <c r="AP26" s="415"/>
    </row>
    <row r="27" spans="2:42" ht="15.75" customHeight="1">
      <c r="B27" s="415"/>
      <c r="C27" s="440" t="s">
        <v>410</v>
      </c>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9"/>
      <c r="AO27" s="419"/>
      <c r="AP27" s="415"/>
    </row>
    <row r="28" spans="2:42" ht="4.5" customHeight="1">
      <c r="B28" s="415"/>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row>
    <row r="29" spans="2:42" ht="18" customHeight="1">
      <c r="B29" s="754" t="s">
        <v>411</v>
      </c>
      <c r="C29" s="755"/>
      <c r="D29" s="755"/>
      <c r="E29" s="755"/>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6"/>
      <c r="AM29" s="756"/>
      <c r="AN29" s="756"/>
      <c r="AO29" s="757"/>
      <c r="AP29" s="422" t="s">
        <v>574</v>
      </c>
    </row>
    <row r="30" spans="2:42" ht="18" customHeight="1">
      <c r="B30" s="751" t="str">
        <f>IF('報告書'!B30="","",'報告書'!B30)</f>
        <v>①　この建物はＣＢ造２階建で、設計図書との相違点はほぼありません。外観調査では仕上げ材の剥離は</v>
      </c>
      <c r="C30" s="752"/>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3"/>
      <c r="AP30" s="423" t="s">
        <v>409</v>
      </c>
    </row>
    <row r="31" spans="2:42" ht="18" customHeight="1">
      <c r="B31" s="746" t="str">
        <f>IF('報告書'!B31="","",'報告書'!B31)</f>
        <v>　　見られませんでしたが、表面のモルタルセメントの”浮き”が数箇所確認されました。</v>
      </c>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8"/>
      <c r="AP31" s="423"/>
    </row>
    <row r="32" spans="2:42" ht="18" customHeight="1">
      <c r="B32" s="746" t="str">
        <f>IF('報告書'!B32="","",'報告書'!B32)</f>
        <v>　　老朽化が進むと仕上げ材が剥離し、落下する危険性があるので、外装修繕の検討を考えていただきたい</v>
      </c>
      <c r="C32" s="747"/>
      <c r="D32" s="747"/>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747"/>
      <c r="AM32" s="747"/>
      <c r="AN32" s="747"/>
      <c r="AO32" s="748"/>
      <c r="AP32" s="424"/>
    </row>
    <row r="33" spans="2:42" ht="18" customHeight="1">
      <c r="B33" s="746" t="str">
        <f>IF('報告書'!B33="","",'報告書'!B33)</f>
        <v>　　と思います。（特に庇の先端にはご注意願います。）</v>
      </c>
      <c r="C33" s="747"/>
      <c r="D33" s="747"/>
      <c r="E33" s="747"/>
      <c r="F33" s="747"/>
      <c r="G33" s="747"/>
      <c r="H33" s="747"/>
      <c r="I33" s="747"/>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c r="AH33" s="747"/>
      <c r="AI33" s="747"/>
      <c r="AJ33" s="747"/>
      <c r="AK33" s="747"/>
      <c r="AL33" s="747"/>
      <c r="AM33" s="747"/>
      <c r="AN33" s="747"/>
      <c r="AO33" s="748"/>
      <c r="AP33" s="425"/>
    </row>
    <row r="34" spans="2:42" ht="18" customHeight="1">
      <c r="B34" s="746" t="str">
        <f>IF('報告書'!B34="","",'報告書'!B34)</f>
        <v>②　今回の診断では安全の目安となる耐震判定指標値0.8に対して耐震指標値が0.34という数字が算出され</v>
      </c>
      <c r="C34" s="747"/>
      <c r="D34" s="747"/>
      <c r="E34" s="747"/>
      <c r="F34" s="747"/>
      <c r="G34" s="747"/>
      <c r="H34" s="747"/>
      <c r="I34" s="747"/>
      <c r="J34" s="747"/>
      <c r="K34" s="747"/>
      <c r="L34" s="747"/>
      <c r="M34" s="747"/>
      <c r="N34" s="747"/>
      <c r="O34" s="747"/>
      <c r="P34" s="747"/>
      <c r="Q34" s="747"/>
      <c r="R34" s="747"/>
      <c r="S34" s="747"/>
      <c r="T34" s="747"/>
      <c r="U34" s="747"/>
      <c r="V34" s="747"/>
      <c r="W34" s="747"/>
      <c r="X34" s="747"/>
      <c r="Y34" s="747"/>
      <c r="Z34" s="747"/>
      <c r="AA34" s="747"/>
      <c r="AB34" s="747"/>
      <c r="AC34" s="747"/>
      <c r="AD34" s="747"/>
      <c r="AE34" s="747"/>
      <c r="AF34" s="747"/>
      <c r="AG34" s="747"/>
      <c r="AH34" s="747"/>
      <c r="AI34" s="747"/>
      <c r="AJ34" s="747"/>
      <c r="AK34" s="747"/>
      <c r="AL34" s="747"/>
      <c r="AM34" s="747"/>
      <c r="AN34" s="747"/>
      <c r="AO34" s="748"/>
      <c r="AP34" s="422"/>
    </row>
    <row r="35" spans="2:42" ht="18" customHeight="1">
      <c r="B35" s="746" t="str">
        <f>IF('報告書'!B35="","",'報告書'!B35)</f>
        <v>　　ました。 耐震性が低い…という結果です。</v>
      </c>
      <c r="C35" s="747"/>
      <c r="D35" s="747"/>
      <c r="E35" s="747"/>
      <c r="F35" s="747"/>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47"/>
      <c r="AM35" s="747"/>
      <c r="AN35" s="747"/>
      <c r="AO35" s="748"/>
      <c r="AP35" s="423" t="s">
        <v>430</v>
      </c>
    </row>
    <row r="36" spans="2:42" ht="18" customHeight="1">
      <c r="B36" s="746" t="str">
        <f>IF('報告書'!B36="","",'報告書'!B36)</f>
        <v>③　建物外周部を目視調査させていただきましたが基礎の沈下や建物の傾斜など耐震性能に影響を与える</v>
      </c>
      <c r="C36" s="747"/>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47"/>
      <c r="AJ36" s="747"/>
      <c r="AK36" s="747"/>
      <c r="AL36" s="747"/>
      <c r="AM36" s="747"/>
      <c r="AN36" s="747"/>
      <c r="AO36" s="748"/>
      <c r="AP36" s="423"/>
    </row>
    <row r="37" spans="2:42" ht="18" customHeight="1">
      <c r="B37" s="746" t="str">
        <f>IF('報告書'!B37="","",'報告書'!B37)</f>
        <v>　　ようなひび割れや劣化は見られませんでした。</v>
      </c>
      <c r="C37" s="747"/>
      <c r="D37" s="747"/>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47"/>
      <c r="AM37" s="747"/>
      <c r="AN37" s="747"/>
      <c r="AO37" s="748"/>
      <c r="AP37" s="424"/>
    </row>
    <row r="38" spans="2:42" ht="18" customHeight="1">
      <c r="B38" s="746" t="str">
        <f>IF('報告書'!B38="","",'報告書'!B38)</f>
        <v>④　浴室から天井裏の目視調査を行いましたが、戸境壁は梁までＣＢが立ち上がっていますが間仕壁の</v>
      </c>
      <c r="C38" s="747"/>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47"/>
      <c r="AM38" s="747"/>
      <c r="AN38" s="747"/>
      <c r="AO38" s="748"/>
      <c r="AP38" s="425"/>
    </row>
    <row r="39" spans="2:42" ht="18" customHeight="1">
      <c r="B39" s="746" t="str">
        <f>IF('報告書'!B39="","",'報告書'!B39)</f>
        <v>　　CBが上部床まで立ち上がっていないため間仕切壁は耐震性の無い壁として扱っています。</v>
      </c>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8"/>
      <c r="AP39" s="422"/>
    </row>
    <row r="40" spans="2:42" ht="18" customHeight="1">
      <c r="B40" s="746" t="str">
        <f>IF('報告書'!B40="","",'報告書'!B40)</f>
        <v>　　東西方向・南北方向ともに壁量がやや不足しているようです。今回の診断はあくまでも簡易診断です。</v>
      </c>
      <c r="C40" s="747"/>
      <c r="D40" s="747"/>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c r="AO40" s="748"/>
      <c r="AP40" s="423" t="s">
        <v>431</v>
      </c>
    </row>
    <row r="41" spans="2:42" ht="18" customHeight="1">
      <c r="B41" s="746" t="str">
        <f>IF('報告書'!B41="","",'報告書'!B41)</f>
        <v>　　詳細な建物の調査または建物修繕などについて計画される場合は建築士に相談することをお勧めします。</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8"/>
      <c r="AP41" s="423"/>
    </row>
    <row r="42" spans="2:42" ht="18" customHeight="1">
      <c r="B42" s="746">
        <f>IF('報告書'!B42="","",'報告書'!B42)</f>
      </c>
      <c r="C42" s="747"/>
      <c r="D42" s="747"/>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47"/>
      <c r="AM42" s="747"/>
      <c r="AN42" s="747"/>
      <c r="AO42" s="748"/>
      <c r="AP42" s="424"/>
    </row>
    <row r="43" spans="2:42" ht="18" customHeight="1">
      <c r="B43" s="746" t="str">
        <f>IF('報告書'!B43="","",'報告書'!B43)</f>
        <v>＊文中　ＣＢ造はコンクリートブロック造を意味します。</v>
      </c>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47"/>
      <c r="AM43" s="747"/>
      <c r="AN43" s="747"/>
      <c r="AO43" s="748"/>
      <c r="AP43" s="425"/>
    </row>
    <row r="44" spans="2:42" ht="18" customHeight="1">
      <c r="B44" s="743">
        <f>IF('報告書'!B44="","",'報告書'!B44)</f>
      </c>
      <c r="C44" s="744"/>
      <c r="D44" s="744"/>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4"/>
      <c r="AK44" s="744"/>
      <c r="AL44" s="744"/>
      <c r="AM44" s="744"/>
      <c r="AN44" s="744"/>
      <c r="AO44" s="745"/>
      <c r="AP44" s="419"/>
    </row>
    <row r="45" ht="15.75" customHeight="1">
      <c r="AO45" s="235"/>
    </row>
  </sheetData>
  <sheetProtection/>
  <mergeCells count="66">
    <mergeCell ref="M21:P21"/>
    <mergeCell ref="B20:G20"/>
    <mergeCell ref="B2:AB3"/>
    <mergeCell ref="I4:U5"/>
    <mergeCell ref="B18:G18"/>
    <mergeCell ref="B19:G19"/>
    <mergeCell ref="H21:K21"/>
    <mergeCell ref="H19:AO19"/>
    <mergeCell ref="H20:AO20"/>
    <mergeCell ref="Y13:AB13"/>
    <mergeCell ref="AE2:AO2"/>
    <mergeCell ref="AE3:AO4"/>
    <mergeCell ref="AB18:AO18"/>
    <mergeCell ref="D7:M7"/>
    <mergeCell ref="AE8:AL8"/>
    <mergeCell ref="V18:AA18"/>
    <mergeCell ref="AE12:AL12"/>
    <mergeCell ref="H18:U18"/>
    <mergeCell ref="AF10:AK10"/>
    <mergeCell ref="Y12:AD12"/>
    <mergeCell ref="B24:G26"/>
    <mergeCell ref="B33:AO33"/>
    <mergeCell ref="H24:J24"/>
    <mergeCell ref="H25:J25"/>
    <mergeCell ref="H26:J26"/>
    <mergeCell ref="K24:AO24"/>
    <mergeCell ref="K25:AO25"/>
    <mergeCell ref="K26:AO26"/>
    <mergeCell ref="B32:AO32"/>
    <mergeCell ref="AJ23:AM23"/>
    <mergeCell ref="B34:AO34"/>
    <mergeCell ref="B35:AO35"/>
    <mergeCell ref="B21:G21"/>
    <mergeCell ref="B22:G23"/>
    <mergeCell ref="AJ21:AM21"/>
    <mergeCell ref="Y21:AB21"/>
    <mergeCell ref="AD21:AG21"/>
    <mergeCell ref="AD22:AG22"/>
    <mergeCell ref="AJ22:AM22"/>
    <mergeCell ref="Y22:AB22"/>
    <mergeCell ref="H22:K22"/>
    <mergeCell ref="Y23:AB23"/>
    <mergeCell ref="J23:N23"/>
    <mergeCell ref="S22:V22"/>
    <mergeCell ref="M22:P22"/>
    <mergeCell ref="R23:V23"/>
    <mergeCell ref="B37:AO37"/>
    <mergeCell ref="B38:AO38"/>
    <mergeCell ref="B39:AO39"/>
    <mergeCell ref="S21:V21"/>
    <mergeCell ref="AD23:AG23"/>
    <mergeCell ref="B43:AO43"/>
    <mergeCell ref="B30:AO30"/>
    <mergeCell ref="B31:AO31"/>
    <mergeCell ref="B29:E29"/>
    <mergeCell ref="F29:AO29"/>
    <mergeCell ref="AE13:AL13"/>
    <mergeCell ref="Y7:AB7"/>
    <mergeCell ref="AD7:AO7"/>
    <mergeCell ref="AD9:AG9"/>
    <mergeCell ref="AH9:AM9"/>
    <mergeCell ref="B44:AO44"/>
    <mergeCell ref="B40:AO40"/>
    <mergeCell ref="B41:AO41"/>
    <mergeCell ref="B42:AO42"/>
    <mergeCell ref="B36:AO36"/>
  </mergeCells>
  <conditionalFormatting sqref="M21:P21">
    <cfRule type="expression" priority="1" dxfId="0" stopIfTrue="1">
      <formula>$BN$24=1</formula>
    </cfRule>
  </conditionalFormatting>
  <conditionalFormatting sqref="S21:V21">
    <cfRule type="expression" priority="2" dxfId="0" stopIfTrue="1">
      <formula>$BN$24=2</formula>
    </cfRule>
  </conditionalFormatting>
  <conditionalFormatting sqref="AD21:AG21">
    <cfRule type="expression" priority="3" dxfId="0" stopIfTrue="1">
      <formula>$BV$24=1</formula>
    </cfRule>
  </conditionalFormatting>
  <conditionalFormatting sqref="AJ21:AM21">
    <cfRule type="expression" priority="4" dxfId="0" stopIfTrue="1">
      <formula>$BV$24=2</formula>
    </cfRule>
  </conditionalFormatting>
  <conditionalFormatting sqref="M22:P22">
    <cfRule type="expression" priority="5" dxfId="0" stopIfTrue="1">
      <formula>$BR$24=1</formula>
    </cfRule>
  </conditionalFormatting>
  <conditionalFormatting sqref="S22:V22">
    <cfRule type="expression" priority="6" dxfId="0" stopIfTrue="1">
      <formula>$BR$24=2</formula>
    </cfRule>
  </conditionalFormatting>
  <conditionalFormatting sqref="AD22:AG22">
    <cfRule type="expression" priority="7" dxfId="0" stopIfTrue="1">
      <formula>$BN$30=1</formula>
    </cfRule>
  </conditionalFormatting>
  <conditionalFormatting sqref="AJ22:AM22">
    <cfRule type="expression" priority="8" dxfId="0" stopIfTrue="1">
      <formula>$BN$30=2</formula>
    </cfRule>
  </conditionalFormatting>
  <conditionalFormatting sqref="J23:N23">
    <cfRule type="cellIs" priority="9" dxfId="0" operator="equal" stopIfTrue="1">
      <formula>"①．0.8以上"</formula>
    </cfRule>
  </conditionalFormatting>
  <conditionalFormatting sqref="R23:V23">
    <cfRule type="cellIs" priority="10" dxfId="0" operator="equal" stopIfTrue="1">
      <formula>"②．0.8未満"</formula>
    </cfRule>
  </conditionalFormatting>
  <conditionalFormatting sqref="AD23:AG23">
    <cfRule type="expression" priority="11" dxfId="0" stopIfTrue="1">
      <formula>$BR$30=1</formula>
    </cfRule>
  </conditionalFormatting>
  <conditionalFormatting sqref="AJ23:AM23">
    <cfRule type="expression" priority="12" dxfId="0" stopIfTrue="1">
      <formula>$BR$30=2</formula>
    </cfRule>
  </conditionalFormatting>
  <printOptions horizontalCentered="1" verticalCentered="1"/>
  <pageMargins left="0.7874015748031497" right="0.1968503937007874" top="0.7874015748031497" bottom="0.7874015748031497" header="0.5118110236220472" footer="0.5118110236220472"/>
  <pageSetup blackAndWhite="1" fitToHeight="1" fitToWidth="1" horizontalDpi="300" verticalDpi="300" orientation="portrait" paperSize="9" scale="99" r:id="rId2"/>
  <headerFooter alignWithMargins="0">
    <oddFooter>&amp;C1</oddFooter>
  </headerFooter>
  <drawing r:id="rId1"/>
</worksheet>
</file>

<file path=xl/worksheets/sheet4.xml><?xml version="1.0" encoding="utf-8"?>
<worksheet xmlns="http://schemas.openxmlformats.org/spreadsheetml/2006/main" xmlns:r="http://schemas.openxmlformats.org/officeDocument/2006/relationships">
  <dimension ref="B2:AU52"/>
  <sheetViews>
    <sheetView zoomScalePageLayoutView="0" workbookViewId="0" topLeftCell="A1">
      <selection activeCell="Z24" sqref="Z24:AD24"/>
    </sheetView>
  </sheetViews>
  <sheetFormatPr defaultColWidth="9.140625" defaultRowHeight="12"/>
  <cols>
    <col min="1" max="1" width="3.7109375" style="460" customWidth="1"/>
    <col min="2" max="42" width="2.28125" style="282" customWidth="1"/>
    <col min="43" max="43" width="3.421875" style="460" customWidth="1"/>
    <col min="44" max="44" width="4.28125" style="460" customWidth="1"/>
    <col min="45" max="45" width="9.28125" style="460" customWidth="1"/>
    <col min="46" max="46" width="3.140625" style="460" customWidth="1"/>
    <col min="47" max="47" width="18.7109375" style="460" customWidth="1"/>
    <col min="48" max="16384" width="9.140625" style="460" customWidth="1"/>
  </cols>
  <sheetData>
    <row r="2" spans="2:43" ht="24.75" customHeight="1">
      <c r="B2" s="267"/>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58"/>
      <c r="AC2" s="415"/>
      <c r="AD2" s="807" t="str">
        <f>IF('報告書'!AE2="","",'報告書'!AE2)</f>
        <v>〇〇市町－第 ○○ 号</v>
      </c>
      <c r="AE2" s="808"/>
      <c r="AF2" s="808"/>
      <c r="AG2" s="808"/>
      <c r="AH2" s="808"/>
      <c r="AI2" s="808"/>
      <c r="AJ2" s="808"/>
      <c r="AK2" s="808"/>
      <c r="AL2" s="808"/>
      <c r="AM2" s="808"/>
      <c r="AN2" s="809"/>
      <c r="AO2" s="462"/>
      <c r="AP2" s="462"/>
      <c r="AQ2" s="462"/>
    </row>
    <row r="3" spans="2:43" ht="24.75" customHeight="1">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17"/>
      <c r="AC3" s="415"/>
      <c r="AD3" s="415"/>
      <c r="AE3" s="415"/>
      <c r="AF3" s="850"/>
      <c r="AG3" s="850"/>
      <c r="AH3" s="850"/>
      <c r="AI3" s="850"/>
      <c r="AJ3" s="850"/>
      <c r="AK3" s="850"/>
      <c r="AL3" s="850"/>
      <c r="AM3" s="850"/>
      <c r="AN3" s="850"/>
      <c r="AO3" s="415"/>
      <c r="AP3" s="415"/>
      <c r="AQ3" s="462"/>
    </row>
    <row r="4" spans="2:43" ht="30.75">
      <c r="B4" s="851" t="s">
        <v>432</v>
      </c>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row>
    <row r="5" spans="2:47" ht="12" customHeight="1">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S5" s="846" t="s">
        <v>527</v>
      </c>
      <c r="AT5" s="846"/>
      <c r="AU5" s="846"/>
    </row>
    <row r="6" spans="2:47" ht="13.5" customHeight="1">
      <c r="B6" s="415"/>
      <c r="C6" s="415"/>
      <c r="D6" s="415"/>
      <c r="E6" s="415"/>
      <c r="F6" s="415"/>
      <c r="G6" s="415"/>
      <c r="H6" s="415"/>
      <c r="I6" s="415"/>
      <c r="J6" s="415"/>
      <c r="K6" s="415"/>
      <c r="L6" s="415"/>
      <c r="M6" s="415"/>
      <c r="N6" s="415"/>
      <c r="O6" s="415"/>
      <c r="P6" s="415"/>
      <c r="Q6" s="415"/>
      <c r="R6" s="415"/>
      <c r="S6" s="415"/>
      <c r="T6" s="415"/>
      <c r="U6" s="415"/>
      <c r="V6" s="415"/>
      <c r="W6" s="415"/>
      <c r="X6" s="415"/>
      <c r="Y6" s="415"/>
      <c r="Z6" s="463" t="s">
        <v>528</v>
      </c>
      <c r="AA6" s="463"/>
      <c r="AB6" s="463"/>
      <c r="AC6" s="463"/>
      <c r="AD6" s="463"/>
      <c r="AE6" s="464"/>
      <c r="AF6" s="464"/>
      <c r="AG6" s="415"/>
      <c r="AH6" s="415"/>
      <c r="AI6" s="415"/>
      <c r="AJ6" s="415"/>
      <c r="AK6" s="415"/>
      <c r="AL6" s="415"/>
      <c r="AM6" s="415"/>
      <c r="AN6" s="415"/>
      <c r="AO6" s="415"/>
      <c r="AP6" s="415"/>
      <c r="AQ6" s="415"/>
      <c r="AS6" s="846"/>
      <c r="AT6" s="846"/>
      <c r="AU6" s="846"/>
    </row>
    <row r="7" spans="2:47" ht="13.5" customHeight="1">
      <c r="B7" s="415"/>
      <c r="C7" s="415"/>
      <c r="D7" s="415"/>
      <c r="E7" s="415"/>
      <c r="F7" s="415"/>
      <c r="G7" s="415"/>
      <c r="H7" s="415"/>
      <c r="I7" s="415"/>
      <c r="J7" s="415"/>
      <c r="K7" s="415"/>
      <c r="L7" s="415"/>
      <c r="M7" s="415"/>
      <c r="N7" s="415"/>
      <c r="O7" s="415"/>
      <c r="P7" s="415"/>
      <c r="Q7" s="415"/>
      <c r="R7" s="415"/>
      <c r="S7" s="415"/>
      <c r="T7" s="415"/>
      <c r="U7" s="415"/>
      <c r="V7" s="415"/>
      <c r="W7" s="415"/>
      <c r="X7" s="415"/>
      <c r="Y7" s="415"/>
      <c r="Z7" s="236"/>
      <c r="AA7" s="639" t="s">
        <v>87</v>
      </c>
      <c r="AB7" s="639"/>
      <c r="AC7" s="639"/>
      <c r="AD7" s="639"/>
      <c r="AE7" s="464"/>
      <c r="AF7" s="842" t="str">
        <f>IF('報告書'!AD7="","",'報告書'!AD7)</f>
        <v>〇〇〇〇建築事務所</v>
      </c>
      <c r="AG7" s="842"/>
      <c r="AH7" s="842"/>
      <c r="AI7" s="842"/>
      <c r="AJ7" s="842"/>
      <c r="AK7" s="842"/>
      <c r="AL7" s="842"/>
      <c r="AM7" s="842"/>
      <c r="AN7" s="842"/>
      <c r="AO7" s="842"/>
      <c r="AP7" s="842"/>
      <c r="AQ7" s="842"/>
      <c r="AS7" s="846"/>
      <c r="AT7" s="846"/>
      <c r="AU7" s="846"/>
    </row>
    <row r="8" spans="2:47" ht="13.5" customHeight="1">
      <c r="B8" s="415"/>
      <c r="C8" s="415"/>
      <c r="D8" s="415"/>
      <c r="E8" s="415"/>
      <c r="F8" s="415"/>
      <c r="G8" s="415" t="s">
        <v>526</v>
      </c>
      <c r="H8" s="415"/>
      <c r="I8" s="465"/>
      <c r="J8" s="415"/>
      <c r="K8" s="415"/>
      <c r="L8" s="415"/>
      <c r="M8" s="415"/>
      <c r="N8" s="415"/>
      <c r="O8" s="415"/>
      <c r="P8" s="415"/>
      <c r="Q8" s="415"/>
      <c r="R8" s="415"/>
      <c r="S8" s="415"/>
      <c r="T8" s="415"/>
      <c r="U8" s="415"/>
      <c r="V8" s="415"/>
      <c r="W8" s="415"/>
      <c r="X8" s="415"/>
      <c r="Y8" s="415"/>
      <c r="Z8" s="236"/>
      <c r="AA8" s="463" t="s">
        <v>529</v>
      </c>
      <c r="AB8" s="463"/>
      <c r="AC8" s="463"/>
      <c r="AD8" s="463"/>
      <c r="AE8" s="464"/>
      <c r="AF8" s="466"/>
      <c r="AG8" s="849" t="str">
        <f>IF('報告書'!AE8="","",'報告書'!AE8)</f>
        <v>〇 〇  〇 〇 〇</v>
      </c>
      <c r="AH8" s="849"/>
      <c r="AI8" s="849"/>
      <c r="AJ8" s="849"/>
      <c r="AK8" s="849"/>
      <c r="AL8" s="849"/>
      <c r="AM8" s="849"/>
      <c r="AN8" s="849"/>
      <c r="AO8" s="415"/>
      <c r="AP8" s="415"/>
      <c r="AQ8" s="415"/>
      <c r="AS8" s="846"/>
      <c r="AT8" s="846"/>
      <c r="AU8" s="846"/>
    </row>
    <row r="9" spans="2:43" ht="13.5" customHeight="1">
      <c r="B9" s="415"/>
      <c r="C9" s="415"/>
      <c r="D9" s="415"/>
      <c r="E9" s="415"/>
      <c r="F9" s="415"/>
      <c r="G9" s="852" t="str">
        <f>IF('報告書'!D7="","",'報告書'!D7)</f>
        <v>〇  〇  〇  〇</v>
      </c>
      <c r="H9" s="852"/>
      <c r="I9" s="852"/>
      <c r="J9" s="852"/>
      <c r="K9" s="852"/>
      <c r="L9" s="852"/>
      <c r="M9" s="852"/>
      <c r="N9" s="852"/>
      <c r="O9" s="852"/>
      <c r="P9" s="852"/>
      <c r="Q9" s="415"/>
      <c r="R9" s="853" t="s">
        <v>86</v>
      </c>
      <c r="S9" s="853"/>
      <c r="T9" s="415"/>
      <c r="U9" s="415"/>
      <c r="V9" s="415"/>
      <c r="W9" s="415"/>
      <c r="X9" s="415"/>
      <c r="Y9" s="415"/>
      <c r="Z9" s="236"/>
      <c r="AA9" s="463" t="s">
        <v>530</v>
      </c>
      <c r="AB9" s="463"/>
      <c r="AC9" s="463"/>
      <c r="AD9" s="463"/>
      <c r="AE9" s="621"/>
      <c r="AF9" s="741" t="s">
        <v>531</v>
      </c>
      <c r="AG9" s="741"/>
      <c r="AH9" s="741"/>
      <c r="AI9" s="741"/>
      <c r="AJ9" s="742" t="str">
        <f>IF('報告書'!AH9="","",'報告書'!AH9)</f>
        <v>第 000000 号</v>
      </c>
      <c r="AK9" s="742"/>
      <c r="AL9" s="742"/>
      <c r="AM9" s="742"/>
      <c r="AN9" s="742"/>
      <c r="AO9" s="742"/>
      <c r="AP9" s="622"/>
      <c r="AQ9" s="622"/>
    </row>
    <row r="10" spans="2:43" ht="13.5" customHeight="1">
      <c r="B10" s="415"/>
      <c r="C10" s="415"/>
      <c r="D10" s="415"/>
      <c r="E10" s="415"/>
      <c r="F10" s="415"/>
      <c r="G10" s="852"/>
      <c r="H10" s="852"/>
      <c r="I10" s="852"/>
      <c r="J10" s="852"/>
      <c r="K10" s="852"/>
      <c r="L10" s="852"/>
      <c r="M10" s="852"/>
      <c r="N10" s="852"/>
      <c r="O10" s="852"/>
      <c r="P10" s="852"/>
      <c r="Q10" s="418"/>
      <c r="R10" s="853"/>
      <c r="S10" s="853"/>
      <c r="T10" s="415"/>
      <c r="U10" s="415"/>
      <c r="V10" s="415"/>
      <c r="W10" s="415"/>
      <c r="X10" s="415"/>
      <c r="Y10" s="415"/>
      <c r="Z10" s="236"/>
      <c r="AA10" s="463" t="s">
        <v>532</v>
      </c>
      <c r="AB10" s="463"/>
      <c r="AC10" s="463"/>
      <c r="AD10" s="463"/>
      <c r="AE10" s="621"/>
      <c r="AF10" s="467"/>
      <c r="AG10" s="837" t="str">
        <f>IF('報告書'!AF10="","",'報告書'!AF10)</f>
        <v>0000-00-0000</v>
      </c>
      <c r="AH10" s="837"/>
      <c r="AI10" s="837"/>
      <c r="AJ10" s="837"/>
      <c r="AK10" s="837"/>
      <c r="AL10" s="837"/>
      <c r="AM10" s="837"/>
      <c r="AN10" s="837"/>
      <c r="AO10" s="622"/>
      <c r="AP10" s="622"/>
      <c r="AQ10" s="622"/>
    </row>
    <row r="11" spans="2:43" ht="13.5" customHeight="1">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236"/>
      <c r="AA11" s="737" t="s">
        <v>533</v>
      </c>
      <c r="AB11" s="737"/>
      <c r="AC11" s="737"/>
      <c r="AD11" s="737"/>
      <c r="AE11" s="464"/>
      <c r="AF11" s="467"/>
      <c r="AG11" s="838" t="s">
        <v>534</v>
      </c>
      <c r="AH11" s="838"/>
      <c r="AI11" s="838"/>
      <c r="AJ11" s="838"/>
      <c r="AK11" s="838"/>
      <c r="AL11" s="838"/>
      <c r="AM11" s="838"/>
      <c r="AN11" s="838"/>
      <c r="AO11" s="415"/>
      <c r="AP11" s="415"/>
      <c r="AQ11" s="415"/>
    </row>
    <row r="12" spans="2:43" ht="13.5" customHeight="1">
      <c r="B12" s="415"/>
      <c r="C12" s="419"/>
      <c r="D12" s="415"/>
      <c r="E12" s="415"/>
      <c r="F12" s="415"/>
      <c r="G12" s="415"/>
      <c r="H12" s="415"/>
      <c r="I12" s="415"/>
      <c r="J12" s="415"/>
      <c r="K12" s="415"/>
      <c r="L12" s="415"/>
      <c r="M12" s="415"/>
      <c r="N12" s="415"/>
      <c r="O12" s="415"/>
      <c r="P12" s="415"/>
      <c r="Q12" s="415"/>
      <c r="R12" s="415"/>
      <c r="S12" s="415"/>
      <c r="T12" s="415"/>
      <c r="U12" s="415"/>
      <c r="V12" s="415"/>
      <c r="W12" s="415"/>
      <c r="X12" s="415"/>
      <c r="Y12" s="415"/>
      <c r="Z12" s="236"/>
      <c r="AA12" s="463"/>
      <c r="AB12" s="463"/>
      <c r="AC12" s="463"/>
      <c r="AD12" s="463"/>
      <c r="AE12" s="464"/>
      <c r="AF12" s="464"/>
      <c r="AG12" s="415"/>
      <c r="AH12" s="415"/>
      <c r="AI12" s="415"/>
      <c r="AJ12" s="415"/>
      <c r="AK12" s="415"/>
      <c r="AL12" s="415"/>
      <c r="AM12" s="415"/>
      <c r="AN12" s="415"/>
      <c r="AO12" s="415"/>
      <c r="AP12" s="415"/>
      <c r="AQ12" s="415"/>
    </row>
    <row r="13" spans="2:43" ht="13.5" customHeight="1">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63" t="s">
        <v>535</v>
      </c>
      <c r="AA13" s="463"/>
      <c r="AB13" s="463"/>
      <c r="AC13" s="463"/>
      <c r="AD13" s="463"/>
      <c r="AE13" s="463"/>
      <c r="AF13" s="463"/>
      <c r="AG13" s="415"/>
      <c r="AH13" s="415"/>
      <c r="AI13" s="415"/>
      <c r="AJ13" s="415"/>
      <c r="AK13" s="415"/>
      <c r="AL13" s="415"/>
      <c r="AM13" s="415"/>
      <c r="AN13" s="415"/>
      <c r="AO13" s="415"/>
      <c r="AP13" s="415"/>
      <c r="AQ13" s="415"/>
    </row>
    <row r="14" spans="2:43" ht="13.5" customHeight="1">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236"/>
      <c r="AA14" s="821" t="s">
        <v>536</v>
      </c>
      <c r="AB14" s="821"/>
      <c r="AC14" s="821"/>
      <c r="AD14" s="821"/>
      <c r="AE14" s="821"/>
      <c r="AF14" s="821"/>
      <c r="AG14" s="818" t="str">
        <f>IF('報告書'!AE12="","",'報告書'!AE12)</f>
        <v>第          号</v>
      </c>
      <c r="AH14" s="818"/>
      <c r="AI14" s="818"/>
      <c r="AJ14" s="818"/>
      <c r="AK14" s="818"/>
      <c r="AL14" s="818"/>
      <c r="AM14" s="818"/>
      <c r="AN14" s="818"/>
      <c r="AO14" s="415"/>
      <c r="AP14" s="415"/>
      <c r="AQ14" s="415"/>
    </row>
    <row r="15" spans="2:43" ht="13.5" customHeight="1">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236"/>
      <c r="AA15" s="818" t="s">
        <v>0</v>
      </c>
      <c r="AB15" s="818"/>
      <c r="AC15" s="818"/>
      <c r="AD15" s="818"/>
      <c r="AE15" s="621"/>
      <c r="AF15" s="623"/>
      <c r="AG15" s="738" t="str">
        <f>IF('報告書'!AE13="","",'報告書'!AE13)</f>
        <v>〇 〇 〇 〇</v>
      </c>
      <c r="AH15" s="738"/>
      <c r="AI15" s="738"/>
      <c r="AJ15" s="738"/>
      <c r="AK15" s="738"/>
      <c r="AL15" s="738"/>
      <c r="AM15" s="738"/>
      <c r="AN15" s="738"/>
      <c r="AO15" s="415"/>
      <c r="AP15" s="415"/>
      <c r="AQ15" s="415"/>
    </row>
    <row r="16" spans="2:43" ht="13.5" customHeight="1">
      <c r="B16" s="415"/>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62"/>
    </row>
    <row r="17" spans="2:43" ht="15" customHeight="1">
      <c r="B17" s="468"/>
      <c r="C17" s="468"/>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1"/>
      <c r="AO17" s="421"/>
      <c r="AP17" s="421"/>
      <c r="AQ17" s="462"/>
    </row>
    <row r="18" spans="2:43" ht="4.5" customHeight="1">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0"/>
      <c r="AN18" s="421"/>
      <c r="AO18" s="421"/>
      <c r="AP18" s="421"/>
      <c r="AQ18" s="462"/>
    </row>
    <row r="19" spans="2:43" ht="24.75" customHeight="1">
      <c r="B19" s="469"/>
      <c r="C19" s="469"/>
      <c r="D19" s="469"/>
      <c r="E19" s="469"/>
      <c r="F19" s="469"/>
      <c r="G19" s="470"/>
      <c r="H19" s="471"/>
      <c r="I19" s="847" t="s">
        <v>537</v>
      </c>
      <c r="J19" s="847"/>
      <c r="K19" s="847"/>
      <c r="L19" s="847"/>
      <c r="M19" s="847"/>
      <c r="N19" s="847"/>
      <c r="O19" s="847"/>
      <c r="P19" s="847"/>
      <c r="Q19" s="472"/>
      <c r="R19" s="473"/>
      <c r="S19" s="474"/>
      <c r="T19" s="475" t="s">
        <v>538</v>
      </c>
      <c r="U19" s="474"/>
      <c r="V19" s="474"/>
      <c r="W19" s="474" t="s">
        <v>538</v>
      </c>
      <c r="X19" s="476"/>
      <c r="Y19" s="477"/>
      <c r="Z19" s="855"/>
      <c r="AA19" s="856"/>
      <c r="AB19" s="856"/>
      <c r="AC19" s="856"/>
      <c r="AD19" s="857"/>
      <c r="AE19" s="478"/>
      <c r="AF19" s="478"/>
      <c r="AG19" s="478"/>
      <c r="AH19" s="469"/>
      <c r="AI19" s="843" t="s">
        <v>539</v>
      </c>
      <c r="AJ19" s="844"/>
      <c r="AK19" s="844"/>
      <c r="AL19" s="844"/>
      <c r="AM19" s="845"/>
      <c r="AN19" s="420"/>
      <c r="AO19" s="421"/>
      <c r="AP19" s="421"/>
      <c r="AQ19" s="421"/>
    </row>
    <row r="20" spans="2:43" ht="24.75" customHeight="1">
      <c r="B20" s="421"/>
      <c r="C20" s="421"/>
      <c r="D20" s="421"/>
      <c r="E20" s="421"/>
      <c r="F20" s="421"/>
      <c r="G20" s="470"/>
      <c r="H20" s="479"/>
      <c r="I20" s="848" t="s">
        <v>540</v>
      </c>
      <c r="J20" s="848"/>
      <c r="K20" s="848"/>
      <c r="L20" s="848"/>
      <c r="M20" s="848"/>
      <c r="N20" s="848"/>
      <c r="O20" s="848"/>
      <c r="P20" s="848"/>
      <c r="Q20" s="480"/>
      <c r="R20" s="481"/>
      <c r="S20" s="457"/>
      <c r="T20" s="482" t="s">
        <v>541</v>
      </c>
      <c r="U20" s="457"/>
      <c r="V20" s="457"/>
      <c r="W20" s="483" t="s">
        <v>541</v>
      </c>
      <c r="X20" s="456"/>
      <c r="Y20" s="484"/>
      <c r="Z20" s="858"/>
      <c r="AA20" s="859"/>
      <c r="AB20" s="859"/>
      <c r="AC20" s="859"/>
      <c r="AD20" s="860"/>
      <c r="AE20" s="421"/>
      <c r="AF20" s="421"/>
      <c r="AG20" s="421"/>
      <c r="AH20" s="485"/>
      <c r="AI20" s="839" t="s">
        <v>542</v>
      </c>
      <c r="AJ20" s="840"/>
      <c r="AK20" s="840"/>
      <c r="AL20" s="840"/>
      <c r="AM20" s="841"/>
      <c r="AN20" s="420"/>
      <c r="AO20" s="421"/>
      <c r="AP20" s="421"/>
      <c r="AQ20" s="421"/>
    </row>
    <row r="21" spans="2:43" ht="24.75" customHeight="1">
      <c r="B21" s="421"/>
      <c r="C21" s="486"/>
      <c r="D21" s="486"/>
      <c r="E21" s="486"/>
      <c r="F21" s="421"/>
      <c r="G21" s="470"/>
      <c r="H21" s="479"/>
      <c r="I21" s="848" t="s">
        <v>434</v>
      </c>
      <c r="J21" s="848"/>
      <c r="K21" s="848"/>
      <c r="L21" s="848"/>
      <c r="M21" s="848"/>
      <c r="N21" s="848"/>
      <c r="O21" s="848"/>
      <c r="P21" s="848"/>
      <c r="Q21" s="480"/>
      <c r="R21" s="481"/>
      <c r="S21" s="457"/>
      <c r="T21" s="482" t="s">
        <v>435</v>
      </c>
      <c r="U21" s="457"/>
      <c r="V21" s="457"/>
      <c r="W21" s="483" t="s">
        <v>435</v>
      </c>
      <c r="X21" s="456"/>
      <c r="Y21" s="484"/>
      <c r="Z21" s="861"/>
      <c r="AA21" s="862"/>
      <c r="AB21" s="862"/>
      <c r="AC21" s="862"/>
      <c r="AD21" s="863"/>
      <c r="AE21" s="421"/>
      <c r="AF21" s="421"/>
      <c r="AG21" s="421"/>
      <c r="AH21" s="485"/>
      <c r="AI21" s="487"/>
      <c r="AJ21" s="485"/>
      <c r="AK21" s="485"/>
      <c r="AL21" s="488"/>
      <c r="AM21" s="272"/>
      <c r="AN21" s="420"/>
      <c r="AO21" s="421"/>
      <c r="AP21" s="421"/>
      <c r="AQ21" s="421"/>
    </row>
    <row r="22" spans="2:43" ht="24.75" customHeight="1">
      <c r="B22" s="421"/>
      <c r="C22" s="421"/>
      <c r="D22" s="421"/>
      <c r="E22" s="421"/>
      <c r="F22" s="421"/>
      <c r="G22" s="470"/>
      <c r="H22" s="479"/>
      <c r="I22" s="848" t="s">
        <v>543</v>
      </c>
      <c r="J22" s="848"/>
      <c r="K22" s="848"/>
      <c r="L22" s="848"/>
      <c r="M22" s="848"/>
      <c r="N22" s="848"/>
      <c r="O22" s="848"/>
      <c r="P22" s="848"/>
      <c r="Q22" s="480"/>
      <c r="R22" s="481"/>
      <c r="S22" s="457"/>
      <c r="T22" s="482" t="s">
        <v>544</v>
      </c>
      <c r="U22" s="457"/>
      <c r="V22" s="457"/>
      <c r="W22" s="483" t="s">
        <v>544</v>
      </c>
      <c r="X22" s="456"/>
      <c r="Y22" s="484"/>
      <c r="Z22" s="864"/>
      <c r="AA22" s="865"/>
      <c r="AB22" s="865"/>
      <c r="AC22" s="865"/>
      <c r="AD22" s="866"/>
      <c r="AE22" s="421"/>
      <c r="AF22" s="421"/>
      <c r="AG22" s="421"/>
      <c r="AH22" s="485"/>
      <c r="AI22" s="487"/>
      <c r="AJ22" s="485"/>
      <c r="AK22" s="485"/>
      <c r="AL22" s="488"/>
      <c r="AM22" s="272"/>
      <c r="AN22" s="420"/>
      <c r="AO22" s="421"/>
      <c r="AP22" s="421"/>
      <c r="AQ22" s="421"/>
    </row>
    <row r="23" spans="2:43" ht="24.75" customHeight="1">
      <c r="B23" s="421"/>
      <c r="C23" s="421"/>
      <c r="D23" s="421"/>
      <c r="E23" s="421"/>
      <c r="F23" s="421"/>
      <c r="G23" s="421"/>
      <c r="H23" s="479"/>
      <c r="I23" s="848" t="s">
        <v>545</v>
      </c>
      <c r="J23" s="848"/>
      <c r="K23" s="848"/>
      <c r="L23" s="848"/>
      <c r="M23" s="848"/>
      <c r="N23" s="848"/>
      <c r="O23" s="848"/>
      <c r="P23" s="848"/>
      <c r="Q23" s="480"/>
      <c r="R23" s="481"/>
      <c r="S23" s="457"/>
      <c r="T23" s="482" t="s">
        <v>546</v>
      </c>
      <c r="U23" s="457"/>
      <c r="V23" s="457"/>
      <c r="W23" s="483" t="s">
        <v>546</v>
      </c>
      <c r="X23" s="456"/>
      <c r="Y23" s="484"/>
      <c r="Z23" s="439"/>
      <c r="AA23" s="421"/>
      <c r="AB23" s="421"/>
      <c r="AC23" s="421"/>
      <c r="AD23" s="489"/>
      <c r="AE23" s="421"/>
      <c r="AF23" s="421"/>
      <c r="AG23" s="421"/>
      <c r="AH23" s="421"/>
      <c r="AI23" s="843"/>
      <c r="AJ23" s="844"/>
      <c r="AK23" s="844"/>
      <c r="AL23" s="844"/>
      <c r="AM23" s="845"/>
      <c r="AN23" s="420"/>
      <c r="AO23" s="421"/>
      <c r="AP23" s="421"/>
      <c r="AQ23" s="421"/>
    </row>
    <row r="24" spans="2:43" ht="24.75" customHeight="1">
      <c r="B24" s="469"/>
      <c r="C24" s="469"/>
      <c r="D24" s="469"/>
      <c r="E24" s="469"/>
      <c r="F24" s="469"/>
      <c r="G24" s="490"/>
      <c r="H24" s="479"/>
      <c r="I24" s="848" t="s">
        <v>545</v>
      </c>
      <c r="J24" s="848"/>
      <c r="K24" s="848"/>
      <c r="L24" s="848"/>
      <c r="M24" s="848"/>
      <c r="N24" s="848"/>
      <c r="O24" s="848"/>
      <c r="P24" s="848"/>
      <c r="Q24" s="480"/>
      <c r="R24" s="481"/>
      <c r="S24" s="457"/>
      <c r="T24" s="482" t="s">
        <v>546</v>
      </c>
      <c r="U24" s="457"/>
      <c r="V24" s="457"/>
      <c r="W24" s="483" t="s">
        <v>546</v>
      </c>
      <c r="X24" s="456"/>
      <c r="Y24" s="484"/>
      <c r="Z24" s="867"/>
      <c r="AA24" s="868"/>
      <c r="AB24" s="868"/>
      <c r="AC24" s="868"/>
      <c r="AD24" s="869"/>
      <c r="AE24" s="478"/>
      <c r="AF24" s="478"/>
      <c r="AG24" s="478"/>
      <c r="AH24" s="469"/>
      <c r="AI24" s="839" t="s">
        <v>436</v>
      </c>
      <c r="AJ24" s="840"/>
      <c r="AK24" s="840"/>
      <c r="AL24" s="840"/>
      <c r="AM24" s="841"/>
      <c r="AN24" s="420"/>
      <c r="AO24" s="421"/>
      <c r="AP24" s="421"/>
      <c r="AQ24" s="421"/>
    </row>
    <row r="25" spans="2:43" ht="24.75" customHeight="1">
      <c r="B25" s="421"/>
      <c r="C25" s="421"/>
      <c r="D25" s="421"/>
      <c r="E25" s="421"/>
      <c r="F25" s="421"/>
      <c r="G25" s="490"/>
      <c r="H25" s="491"/>
      <c r="I25" s="848" t="s">
        <v>547</v>
      </c>
      <c r="J25" s="848"/>
      <c r="K25" s="848"/>
      <c r="L25" s="848"/>
      <c r="M25" s="848"/>
      <c r="N25" s="848"/>
      <c r="O25" s="848"/>
      <c r="P25" s="848"/>
      <c r="Q25" s="480"/>
      <c r="R25" s="481"/>
      <c r="S25" s="457"/>
      <c r="T25" s="482" t="s">
        <v>433</v>
      </c>
      <c r="U25" s="457"/>
      <c r="V25" s="457"/>
      <c r="W25" s="483" t="s">
        <v>433</v>
      </c>
      <c r="X25" s="457"/>
      <c r="Y25" s="492"/>
      <c r="Z25" s="493"/>
      <c r="AA25" s="494"/>
      <c r="AB25" s="494"/>
      <c r="AC25" s="494"/>
      <c r="AD25" s="495"/>
      <c r="AE25" s="421"/>
      <c r="AF25" s="421"/>
      <c r="AG25" s="421"/>
      <c r="AH25" s="485"/>
      <c r="AI25" s="487"/>
      <c r="AJ25" s="485"/>
      <c r="AK25" s="485"/>
      <c r="AL25" s="488"/>
      <c r="AM25" s="272"/>
      <c r="AN25" s="420"/>
      <c r="AO25" s="421"/>
      <c r="AP25" s="421"/>
      <c r="AQ25" s="421"/>
    </row>
    <row r="26" spans="2:43" ht="24.75" customHeight="1">
      <c r="B26" s="421"/>
      <c r="C26" s="421"/>
      <c r="D26" s="421"/>
      <c r="E26" s="421"/>
      <c r="F26" s="421"/>
      <c r="G26" s="490"/>
      <c r="H26" s="496"/>
      <c r="I26" s="497"/>
      <c r="J26" s="497"/>
      <c r="K26" s="459"/>
      <c r="L26" s="498"/>
      <c r="M26" s="498"/>
      <c r="N26" s="498"/>
      <c r="O26" s="498"/>
      <c r="P26" s="498"/>
      <c r="Q26" s="480"/>
      <c r="R26" s="499"/>
      <c r="S26" s="483"/>
      <c r="T26" s="482" t="s">
        <v>433</v>
      </c>
      <c r="U26" s="483"/>
      <c r="V26" s="483"/>
      <c r="W26" s="483" t="s">
        <v>433</v>
      </c>
      <c r="X26" s="259"/>
      <c r="Y26" s="500"/>
      <c r="Z26" s="501"/>
      <c r="AA26" s="502"/>
      <c r="AB26" s="502"/>
      <c r="AC26" s="502"/>
      <c r="AD26" s="503"/>
      <c r="AE26" s="421"/>
      <c r="AF26" s="421"/>
      <c r="AG26" s="421"/>
      <c r="AH26" s="485"/>
      <c r="AI26" s="487"/>
      <c r="AJ26" s="485"/>
      <c r="AK26" s="485"/>
      <c r="AL26" s="488"/>
      <c r="AM26" s="272"/>
      <c r="AN26" s="420"/>
      <c r="AO26" s="421"/>
      <c r="AP26" s="421"/>
      <c r="AQ26" s="421"/>
    </row>
    <row r="27" spans="2:43" ht="24.75" customHeight="1">
      <c r="B27" s="421"/>
      <c r="C27" s="421"/>
      <c r="D27" s="421"/>
      <c r="E27" s="421"/>
      <c r="F27" s="421"/>
      <c r="G27" s="490"/>
      <c r="H27" s="496"/>
      <c r="I27" s="497"/>
      <c r="J27" s="497"/>
      <c r="K27" s="459"/>
      <c r="L27" s="498"/>
      <c r="M27" s="498"/>
      <c r="N27" s="498"/>
      <c r="O27" s="498"/>
      <c r="P27" s="498"/>
      <c r="Q27" s="480"/>
      <c r="R27" s="481"/>
      <c r="S27" s="457"/>
      <c r="T27" s="482" t="s">
        <v>433</v>
      </c>
      <c r="U27" s="457"/>
      <c r="V27" s="457"/>
      <c r="W27" s="483" t="s">
        <v>433</v>
      </c>
      <c r="X27" s="456"/>
      <c r="Y27" s="484"/>
      <c r="Z27" s="493"/>
      <c r="AA27" s="494"/>
      <c r="AB27" s="494"/>
      <c r="AC27" s="494"/>
      <c r="AD27" s="495"/>
      <c r="AE27" s="421"/>
      <c r="AF27" s="421"/>
      <c r="AG27" s="421"/>
      <c r="AH27" s="485"/>
      <c r="AI27" s="843"/>
      <c r="AJ27" s="844"/>
      <c r="AK27" s="844"/>
      <c r="AL27" s="844"/>
      <c r="AM27" s="845"/>
      <c r="AN27" s="420"/>
      <c r="AO27" s="421"/>
      <c r="AP27" s="421"/>
      <c r="AQ27" s="421"/>
    </row>
    <row r="28" spans="2:43" ht="24.75" customHeight="1">
      <c r="B28" s="421"/>
      <c r="C28" s="421"/>
      <c r="D28" s="421"/>
      <c r="E28" s="421"/>
      <c r="F28" s="421"/>
      <c r="G28" s="504"/>
      <c r="H28" s="496"/>
      <c r="I28" s="848"/>
      <c r="J28" s="848"/>
      <c r="K28" s="848"/>
      <c r="L28" s="848"/>
      <c r="M28" s="848"/>
      <c r="N28" s="848"/>
      <c r="O28" s="848"/>
      <c r="P28" s="848"/>
      <c r="Q28" s="480"/>
      <c r="R28" s="481"/>
      <c r="S28" s="457"/>
      <c r="T28" s="482" t="s">
        <v>433</v>
      </c>
      <c r="U28" s="457"/>
      <c r="V28" s="457"/>
      <c r="W28" s="483" t="s">
        <v>433</v>
      </c>
      <c r="X28" s="456"/>
      <c r="Y28" s="484"/>
      <c r="Z28" s="870"/>
      <c r="AA28" s="871"/>
      <c r="AB28" s="871"/>
      <c r="AC28" s="871"/>
      <c r="AD28" s="872"/>
      <c r="AE28" s="504"/>
      <c r="AF28" s="504"/>
      <c r="AG28" s="504"/>
      <c r="AH28" s="504"/>
      <c r="AI28" s="839" t="s">
        <v>436</v>
      </c>
      <c r="AJ28" s="840"/>
      <c r="AK28" s="840"/>
      <c r="AL28" s="840"/>
      <c r="AM28" s="841"/>
      <c r="AN28" s="420"/>
      <c r="AO28" s="421"/>
      <c r="AP28" s="421"/>
      <c r="AQ28" s="421"/>
    </row>
    <row r="29" spans="2:43" ht="24.75" customHeight="1">
      <c r="B29" s="420"/>
      <c r="C29" s="420"/>
      <c r="D29" s="420"/>
      <c r="E29" s="420"/>
      <c r="F29" s="420"/>
      <c r="G29" s="505"/>
      <c r="H29" s="506"/>
      <c r="I29" s="848"/>
      <c r="J29" s="848"/>
      <c r="K29" s="848"/>
      <c r="L29" s="848"/>
      <c r="M29" s="848"/>
      <c r="N29" s="848"/>
      <c r="O29" s="848"/>
      <c r="P29" s="848"/>
      <c r="Q29" s="507"/>
      <c r="R29" s="508"/>
      <c r="S29" s="455"/>
      <c r="T29" s="482" t="s">
        <v>433</v>
      </c>
      <c r="U29" s="455"/>
      <c r="V29" s="455"/>
      <c r="W29" s="483" t="s">
        <v>433</v>
      </c>
      <c r="X29" s="455"/>
      <c r="Y29" s="509"/>
      <c r="Z29" s="873"/>
      <c r="AA29" s="874"/>
      <c r="AB29" s="874"/>
      <c r="AC29" s="874"/>
      <c r="AD29" s="875"/>
      <c r="AE29" s="420"/>
      <c r="AF29" s="420"/>
      <c r="AG29" s="420"/>
      <c r="AH29" s="420"/>
      <c r="AI29" s="439"/>
      <c r="AJ29" s="421"/>
      <c r="AK29" s="421"/>
      <c r="AL29" s="488"/>
      <c r="AM29" s="272"/>
      <c r="AN29" s="420"/>
      <c r="AO29" s="421"/>
      <c r="AP29" s="421"/>
      <c r="AQ29" s="421"/>
    </row>
    <row r="30" spans="2:43" ht="24.75" customHeight="1">
      <c r="B30" s="510"/>
      <c r="C30" s="510"/>
      <c r="D30" s="510"/>
      <c r="E30" s="510"/>
      <c r="F30" s="511"/>
      <c r="G30" s="511"/>
      <c r="H30" s="512"/>
      <c r="I30" s="854"/>
      <c r="J30" s="854"/>
      <c r="K30" s="854"/>
      <c r="L30" s="854"/>
      <c r="M30" s="854"/>
      <c r="N30" s="854"/>
      <c r="O30" s="854"/>
      <c r="P30" s="854"/>
      <c r="Q30" s="513"/>
      <c r="R30" s="514"/>
      <c r="S30" s="515"/>
      <c r="T30" s="516" t="s">
        <v>433</v>
      </c>
      <c r="U30" s="515"/>
      <c r="V30" s="515"/>
      <c r="W30" s="517" t="s">
        <v>433</v>
      </c>
      <c r="X30" s="515"/>
      <c r="Y30" s="518"/>
      <c r="Z30" s="876"/>
      <c r="AA30" s="877"/>
      <c r="AB30" s="877"/>
      <c r="AC30" s="877"/>
      <c r="AD30" s="878"/>
      <c r="AE30" s="511"/>
      <c r="AF30" s="511"/>
      <c r="AG30" s="511"/>
      <c r="AH30" s="511"/>
      <c r="AI30" s="519"/>
      <c r="AJ30" s="520"/>
      <c r="AK30" s="520"/>
      <c r="AL30" s="521"/>
      <c r="AM30" s="522"/>
      <c r="AN30" s="420"/>
      <c r="AO30" s="421"/>
      <c r="AP30" s="421"/>
      <c r="AQ30" s="421"/>
    </row>
    <row r="31" spans="2:43" ht="4.5" customHeight="1">
      <c r="B31" s="510"/>
      <c r="C31" s="510"/>
      <c r="D31" s="510"/>
      <c r="E31" s="510"/>
      <c r="F31" s="511"/>
      <c r="G31" s="511"/>
      <c r="H31" s="523"/>
      <c r="I31" s="524"/>
      <c r="J31" s="524"/>
      <c r="K31" s="524"/>
      <c r="L31" s="524"/>
      <c r="M31" s="524"/>
      <c r="N31" s="524"/>
      <c r="O31" s="524"/>
      <c r="P31" s="524"/>
      <c r="Q31" s="523"/>
      <c r="R31" s="511"/>
      <c r="S31" s="511"/>
      <c r="T31" s="525"/>
      <c r="U31" s="511"/>
      <c r="V31" s="511"/>
      <c r="W31" s="478"/>
      <c r="X31" s="511"/>
      <c r="Y31" s="511"/>
      <c r="Z31" s="469"/>
      <c r="AA31" s="469"/>
      <c r="AB31" s="469"/>
      <c r="AC31" s="469"/>
      <c r="AD31" s="511"/>
      <c r="AE31" s="511"/>
      <c r="AF31" s="511"/>
      <c r="AG31" s="511"/>
      <c r="AH31" s="511"/>
      <c r="AI31" s="511"/>
      <c r="AJ31" s="511"/>
      <c r="AK31" s="511"/>
      <c r="AL31" s="488"/>
      <c r="AM31" s="267"/>
      <c r="AN31" s="420"/>
      <c r="AO31" s="421"/>
      <c r="AP31" s="421"/>
      <c r="AQ31" s="421"/>
    </row>
    <row r="32" spans="2:43" ht="19.5" customHeight="1">
      <c r="B32" s="510"/>
      <c r="C32" s="510"/>
      <c r="D32" s="510"/>
      <c r="E32" s="510"/>
      <c r="F32" s="511"/>
      <c r="G32" s="511"/>
      <c r="H32" s="526"/>
      <c r="I32" s="527" t="s">
        <v>548</v>
      </c>
      <c r="J32" s="528"/>
      <c r="K32" s="528"/>
      <c r="L32" s="528"/>
      <c r="M32" s="540"/>
      <c r="N32" s="540"/>
      <c r="O32" s="540"/>
      <c r="P32" s="540"/>
      <c r="Q32" s="541"/>
      <c r="R32" s="542"/>
      <c r="S32" s="542"/>
      <c r="T32" s="543"/>
      <c r="U32" s="542"/>
      <c r="V32" s="542"/>
      <c r="W32" s="544"/>
      <c r="X32" s="542"/>
      <c r="Y32" s="542"/>
      <c r="Z32" s="545"/>
      <c r="AA32" s="545"/>
      <c r="AB32" s="545"/>
      <c r="AC32" s="545"/>
      <c r="AD32" s="542"/>
      <c r="AE32" s="542"/>
      <c r="AF32" s="542"/>
      <c r="AG32" s="542"/>
      <c r="AH32" s="542"/>
      <c r="AI32" s="542"/>
      <c r="AJ32" s="542"/>
      <c r="AK32" s="542"/>
      <c r="AL32" s="542"/>
      <c r="AM32" s="546"/>
      <c r="AN32" s="267"/>
      <c r="AO32" s="420"/>
      <c r="AP32" s="420"/>
      <c r="AQ32" s="421"/>
    </row>
    <row r="33" spans="2:43" ht="19.5" customHeight="1">
      <c r="B33" s="510"/>
      <c r="C33" s="510"/>
      <c r="D33" s="510"/>
      <c r="E33" s="510"/>
      <c r="F33" s="511"/>
      <c r="G33" s="511"/>
      <c r="H33" s="547"/>
      <c r="I33" s="548"/>
      <c r="J33" s="549"/>
      <c r="K33" s="549"/>
      <c r="L33" s="549"/>
      <c r="M33" s="549"/>
      <c r="N33" s="549"/>
      <c r="O33" s="549"/>
      <c r="P33" s="549"/>
      <c r="Q33" s="550"/>
      <c r="R33" s="551"/>
      <c r="S33" s="551"/>
      <c r="T33" s="552"/>
      <c r="U33" s="551"/>
      <c r="V33" s="551"/>
      <c r="W33" s="553"/>
      <c r="X33" s="551"/>
      <c r="Y33" s="551"/>
      <c r="Z33" s="554"/>
      <c r="AA33" s="554"/>
      <c r="AB33" s="554"/>
      <c r="AC33" s="554"/>
      <c r="AD33" s="551"/>
      <c r="AE33" s="551"/>
      <c r="AF33" s="551"/>
      <c r="AG33" s="551"/>
      <c r="AH33" s="551"/>
      <c r="AI33" s="551"/>
      <c r="AJ33" s="551"/>
      <c r="AK33" s="551"/>
      <c r="AL33" s="551"/>
      <c r="AM33" s="555"/>
      <c r="AN33" s="267"/>
      <c r="AO33" s="420"/>
      <c r="AP33" s="420"/>
      <c r="AQ33" s="421"/>
    </row>
    <row r="34" spans="2:43" ht="19.5" customHeight="1">
      <c r="B34" s="510"/>
      <c r="C34" s="510"/>
      <c r="D34" s="510"/>
      <c r="E34" s="510"/>
      <c r="F34" s="511"/>
      <c r="G34" s="511"/>
      <c r="H34" s="547"/>
      <c r="I34" s="548"/>
      <c r="J34" s="549"/>
      <c r="K34" s="549"/>
      <c r="L34" s="549"/>
      <c r="M34" s="549"/>
      <c r="N34" s="549"/>
      <c r="O34" s="549"/>
      <c r="P34" s="549"/>
      <c r="Q34" s="550"/>
      <c r="R34" s="551"/>
      <c r="S34" s="551"/>
      <c r="T34" s="552"/>
      <c r="U34" s="551"/>
      <c r="V34" s="551"/>
      <c r="W34" s="553"/>
      <c r="X34" s="551"/>
      <c r="Y34" s="551"/>
      <c r="Z34" s="554"/>
      <c r="AA34" s="554"/>
      <c r="AB34" s="554"/>
      <c r="AC34" s="554"/>
      <c r="AD34" s="551"/>
      <c r="AE34" s="551"/>
      <c r="AF34" s="551"/>
      <c r="AG34" s="551"/>
      <c r="AH34" s="551"/>
      <c r="AI34" s="551"/>
      <c r="AJ34" s="551"/>
      <c r="AK34" s="551"/>
      <c r="AL34" s="551"/>
      <c r="AM34" s="555"/>
      <c r="AN34" s="267"/>
      <c r="AO34" s="420"/>
      <c r="AP34" s="420"/>
      <c r="AQ34" s="421"/>
    </row>
    <row r="35" spans="2:43" ht="19.5" customHeight="1">
      <c r="B35" s="510"/>
      <c r="C35" s="510"/>
      <c r="D35" s="510"/>
      <c r="E35" s="510"/>
      <c r="F35" s="511"/>
      <c r="G35" s="511"/>
      <c r="H35" s="547"/>
      <c r="I35" s="548"/>
      <c r="J35" s="549"/>
      <c r="K35" s="549"/>
      <c r="L35" s="549"/>
      <c r="M35" s="549"/>
      <c r="N35" s="549"/>
      <c r="O35" s="549"/>
      <c r="P35" s="549"/>
      <c r="Q35" s="550"/>
      <c r="R35" s="551"/>
      <c r="S35" s="551"/>
      <c r="T35" s="552"/>
      <c r="U35" s="551"/>
      <c r="V35" s="551"/>
      <c r="W35" s="553"/>
      <c r="X35" s="551"/>
      <c r="Y35" s="551"/>
      <c r="Z35" s="554"/>
      <c r="AA35" s="554"/>
      <c r="AB35" s="554"/>
      <c r="AC35" s="554"/>
      <c r="AD35" s="551"/>
      <c r="AE35" s="551"/>
      <c r="AF35" s="551"/>
      <c r="AG35" s="551"/>
      <c r="AH35" s="551"/>
      <c r="AI35" s="551"/>
      <c r="AJ35" s="551"/>
      <c r="AK35" s="551"/>
      <c r="AL35" s="551"/>
      <c r="AM35" s="555"/>
      <c r="AN35" s="267"/>
      <c r="AO35" s="420"/>
      <c r="AP35" s="420"/>
      <c r="AQ35" s="421"/>
    </row>
    <row r="36" spans="2:43" ht="19.5" customHeight="1">
      <c r="B36" s="510"/>
      <c r="C36" s="510"/>
      <c r="D36" s="510"/>
      <c r="E36" s="510"/>
      <c r="F36" s="511"/>
      <c r="G36" s="511"/>
      <c r="H36" s="556"/>
      <c r="I36" s="557"/>
      <c r="J36" s="557"/>
      <c r="K36" s="557"/>
      <c r="L36" s="557"/>
      <c r="M36" s="557"/>
      <c r="N36" s="557"/>
      <c r="O36" s="557"/>
      <c r="P36" s="557"/>
      <c r="Q36" s="558"/>
      <c r="R36" s="559"/>
      <c r="S36" s="559"/>
      <c r="T36" s="560"/>
      <c r="U36" s="559"/>
      <c r="V36" s="559"/>
      <c r="W36" s="561"/>
      <c r="X36" s="559"/>
      <c r="Y36" s="559"/>
      <c r="Z36" s="562"/>
      <c r="AA36" s="562"/>
      <c r="AB36" s="562"/>
      <c r="AC36" s="562"/>
      <c r="AD36" s="559"/>
      <c r="AE36" s="559"/>
      <c r="AF36" s="559"/>
      <c r="AG36" s="559"/>
      <c r="AH36" s="559"/>
      <c r="AI36" s="559"/>
      <c r="AJ36" s="559"/>
      <c r="AK36" s="559"/>
      <c r="AL36" s="559"/>
      <c r="AM36" s="563"/>
      <c r="AN36" s="267"/>
      <c r="AO36" s="420"/>
      <c r="AP36" s="420"/>
      <c r="AQ36" s="421"/>
    </row>
    <row r="37" spans="2:43" ht="18" customHeight="1">
      <c r="B37" s="529"/>
      <c r="C37" s="530"/>
      <c r="D37" s="530"/>
      <c r="E37" s="530"/>
      <c r="F37" s="530"/>
      <c r="G37" s="530"/>
      <c r="H37" s="531"/>
      <c r="I37" s="532"/>
      <c r="J37" s="532"/>
      <c r="K37" s="532"/>
      <c r="L37" s="420"/>
      <c r="M37" s="420"/>
      <c r="N37" s="420"/>
      <c r="O37" s="420"/>
      <c r="P37" s="420"/>
      <c r="Q37" s="420"/>
      <c r="R37" s="420"/>
      <c r="S37" s="420"/>
      <c r="T37" s="420"/>
      <c r="U37" s="420"/>
      <c r="V37" s="420"/>
      <c r="W37" s="420"/>
      <c r="X37" s="420"/>
      <c r="Y37" s="420"/>
      <c r="Z37" s="420"/>
      <c r="AA37" s="533"/>
      <c r="AB37" s="533"/>
      <c r="AC37" s="533"/>
      <c r="AD37" s="533"/>
      <c r="AE37" s="533"/>
      <c r="AF37" s="533"/>
      <c r="AG37" s="533"/>
      <c r="AH37" s="533"/>
      <c r="AI37" s="533"/>
      <c r="AJ37" s="533"/>
      <c r="AK37" s="267"/>
      <c r="AL37" s="420"/>
      <c r="AM37" s="421"/>
      <c r="AN37" s="421"/>
      <c r="AO37" s="421"/>
      <c r="AP37" s="462"/>
      <c r="AQ37" s="421"/>
    </row>
    <row r="38" spans="2:43" ht="18" customHeight="1">
      <c r="B38" s="468"/>
      <c r="C38" s="468"/>
      <c r="D38" s="420"/>
      <c r="E38" s="420"/>
      <c r="F38" s="420"/>
      <c r="G38" s="420"/>
      <c r="H38" s="415" t="s">
        <v>549</v>
      </c>
      <c r="I38" s="415"/>
      <c r="J38" s="415"/>
      <c r="K38" s="415"/>
      <c r="L38" s="415"/>
      <c r="M38" s="415"/>
      <c r="N38" s="415"/>
      <c r="O38" s="415"/>
      <c r="P38" s="415"/>
      <c r="Q38" s="415"/>
      <c r="R38" s="415"/>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62"/>
      <c r="AQ38" s="421"/>
    </row>
    <row r="39" spans="2:43" ht="18" customHeight="1">
      <c r="B39" s="468"/>
      <c r="C39" s="468"/>
      <c r="D39" s="420"/>
      <c r="E39" s="420"/>
      <c r="F39" s="420"/>
      <c r="G39" s="420"/>
      <c r="H39" s="415" t="s">
        <v>550</v>
      </c>
      <c r="I39" s="415"/>
      <c r="J39" s="415"/>
      <c r="K39" s="415"/>
      <c r="L39" s="415"/>
      <c r="M39" s="415"/>
      <c r="N39" s="415"/>
      <c r="O39" s="415"/>
      <c r="P39" s="415"/>
      <c r="Q39" s="415"/>
      <c r="R39" s="415"/>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62"/>
      <c r="AQ39" s="421"/>
    </row>
    <row r="40" spans="2:43" ht="16.5" customHeight="1">
      <c r="B40" s="468"/>
      <c r="C40" s="468"/>
      <c r="D40" s="420"/>
      <c r="E40" s="420"/>
      <c r="F40" s="420"/>
      <c r="G40" s="420"/>
      <c r="H40" s="415" t="s">
        <v>551</v>
      </c>
      <c r="I40" s="415"/>
      <c r="J40" s="415"/>
      <c r="K40" s="415"/>
      <c r="L40" s="415"/>
      <c r="M40" s="415"/>
      <c r="N40" s="415"/>
      <c r="O40" s="415"/>
      <c r="P40" s="415"/>
      <c r="Q40" s="415"/>
      <c r="R40" s="415"/>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62"/>
      <c r="AQ40" s="421"/>
    </row>
    <row r="41" spans="2:43" ht="16.5" customHeight="1">
      <c r="B41" s="468"/>
      <c r="C41" s="468"/>
      <c r="D41" s="420"/>
      <c r="E41" s="420"/>
      <c r="F41" s="420"/>
      <c r="G41" s="420"/>
      <c r="H41" s="415" t="s">
        <v>552</v>
      </c>
      <c r="I41" s="415"/>
      <c r="J41" s="415"/>
      <c r="K41" s="415"/>
      <c r="L41" s="415"/>
      <c r="M41" s="415"/>
      <c r="N41" s="415"/>
      <c r="O41" s="415"/>
      <c r="P41" s="415"/>
      <c r="Q41" s="415"/>
      <c r="R41" s="415"/>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62"/>
      <c r="AQ41" s="421"/>
    </row>
    <row r="42" spans="2:43" ht="16.5" customHeight="1">
      <c r="B42" s="468"/>
      <c r="C42" s="468"/>
      <c r="D42" s="420"/>
      <c r="E42" s="420"/>
      <c r="F42" s="420"/>
      <c r="G42" s="420"/>
      <c r="H42" s="415"/>
      <c r="I42" s="415"/>
      <c r="J42" s="415"/>
      <c r="K42" s="415"/>
      <c r="L42" s="415"/>
      <c r="M42" s="415"/>
      <c r="N42" s="415"/>
      <c r="O42" s="415"/>
      <c r="P42" s="415"/>
      <c r="Q42" s="415"/>
      <c r="R42" s="415"/>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62"/>
      <c r="AQ42" s="421"/>
    </row>
    <row r="43" spans="2:43" ht="16.5" customHeight="1">
      <c r="B43" s="468"/>
      <c r="C43" s="468"/>
      <c r="D43" s="420"/>
      <c r="E43" s="420"/>
      <c r="F43" s="420"/>
      <c r="G43" s="420"/>
      <c r="H43" s="415"/>
      <c r="I43" s="415"/>
      <c r="J43" s="415"/>
      <c r="K43" s="415"/>
      <c r="L43" s="415"/>
      <c r="M43" s="415"/>
      <c r="N43" s="415"/>
      <c r="O43" s="415"/>
      <c r="P43" s="415"/>
      <c r="Q43" s="415"/>
      <c r="R43" s="415"/>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62"/>
      <c r="AQ43" s="421"/>
    </row>
    <row r="44" spans="2:43" ht="16.5" customHeight="1">
      <c r="B44" s="468"/>
      <c r="C44" s="468"/>
      <c r="D44" s="420"/>
      <c r="E44" s="420"/>
      <c r="F44" s="420"/>
      <c r="G44" s="420"/>
      <c r="H44" s="415"/>
      <c r="I44" s="415"/>
      <c r="J44" s="415"/>
      <c r="K44" s="415"/>
      <c r="L44" s="415"/>
      <c r="M44" s="415"/>
      <c r="N44" s="415"/>
      <c r="O44" s="415"/>
      <c r="P44" s="415"/>
      <c r="Q44" s="415"/>
      <c r="R44" s="415"/>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62"/>
      <c r="AQ44" s="421"/>
    </row>
    <row r="45" spans="2:42" ht="16.5" customHeight="1">
      <c r="B45" s="534"/>
      <c r="C45" s="535"/>
      <c r="D45" s="535"/>
      <c r="E45" s="535"/>
      <c r="F45" s="536"/>
      <c r="G45" s="535"/>
      <c r="H45" s="535"/>
      <c r="I45" s="535"/>
      <c r="J45" s="535"/>
      <c r="K45" s="535"/>
      <c r="L45" s="535"/>
      <c r="M45" s="535"/>
      <c r="N45" s="535"/>
      <c r="O45" s="535"/>
      <c r="P45" s="535"/>
      <c r="Q45" s="535"/>
      <c r="R45" s="537"/>
      <c r="S45" s="537"/>
      <c r="T45" s="537"/>
      <c r="U45" s="537"/>
      <c r="V45" s="537"/>
      <c r="W45" s="537"/>
      <c r="X45" s="537"/>
      <c r="Y45" s="537"/>
      <c r="Z45" s="537"/>
      <c r="AA45" s="537"/>
      <c r="AB45" s="537"/>
      <c r="AC45" s="537"/>
      <c r="AD45" s="537"/>
      <c r="AE45" s="537"/>
      <c r="AF45" s="537"/>
      <c r="AG45" s="537"/>
      <c r="AH45" s="537"/>
      <c r="AI45" s="537"/>
      <c r="AJ45" s="537"/>
      <c r="AK45" s="537"/>
      <c r="AL45" s="537"/>
      <c r="AM45" s="537"/>
      <c r="AN45" s="537"/>
      <c r="AO45" s="537"/>
      <c r="AP45" s="537"/>
    </row>
    <row r="46" spans="2:42" ht="16.5" customHeight="1">
      <c r="B46" s="534"/>
      <c r="C46" s="535"/>
      <c r="D46" s="535"/>
      <c r="E46" s="535"/>
      <c r="F46" s="535"/>
      <c r="G46" s="535"/>
      <c r="H46" s="535"/>
      <c r="I46" s="535"/>
      <c r="J46" s="535"/>
      <c r="K46" s="535"/>
      <c r="L46" s="535"/>
      <c r="M46" s="535"/>
      <c r="N46" s="535"/>
      <c r="O46" s="535"/>
      <c r="P46" s="535"/>
      <c r="Q46" s="535"/>
      <c r="R46" s="537"/>
      <c r="S46" s="537"/>
      <c r="T46" s="537"/>
      <c r="U46" s="537"/>
      <c r="V46" s="537"/>
      <c r="W46" s="537"/>
      <c r="X46" s="537"/>
      <c r="Y46" s="537"/>
      <c r="Z46" s="537"/>
      <c r="AA46" s="537"/>
      <c r="AB46" s="537"/>
      <c r="AC46" s="537"/>
      <c r="AD46" s="537"/>
      <c r="AE46" s="537"/>
      <c r="AF46" s="537"/>
      <c r="AG46" s="537"/>
      <c r="AH46" s="537"/>
      <c r="AI46" s="537"/>
      <c r="AJ46" s="537"/>
      <c r="AK46" s="537"/>
      <c r="AL46" s="537"/>
      <c r="AM46" s="537"/>
      <c r="AN46" s="537"/>
      <c r="AO46" s="537"/>
      <c r="AP46" s="537"/>
    </row>
    <row r="47" spans="2:42" ht="16.5" customHeight="1">
      <c r="B47" s="534"/>
      <c r="C47" s="535"/>
      <c r="D47" s="535"/>
      <c r="E47" s="535"/>
      <c r="F47" s="536"/>
      <c r="G47" s="535"/>
      <c r="H47" s="535"/>
      <c r="I47" s="535"/>
      <c r="J47" s="535"/>
      <c r="K47" s="535"/>
      <c r="L47" s="535"/>
      <c r="M47" s="535"/>
      <c r="N47" s="535"/>
      <c r="O47" s="535"/>
      <c r="P47" s="535"/>
      <c r="Q47" s="535"/>
      <c r="R47" s="537"/>
      <c r="S47" s="537"/>
      <c r="T47" s="537"/>
      <c r="U47" s="537"/>
      <c r="V47" s="537"/>
      <c r="W47" s="537"/>
      <c r="X47" s="537"/>
      <c r="Y47" s="537"/>
      <c r="Z47" s="537"/>
      <c r="AA47" s="537"/>
      <c r="AB47" s="537"/>
      <c r="AC47" s="537"/>
      <c r="AD47" s="537"/>
      <c r="AE47" s="537"/>
      <c r="AF47" s="537"/>
      <c r="AG47" s="537"/>
      <c r="AH47" s="537"/>
      <c r="AI47" s="537"/>
      <c r="AJ47" s="537"/>
      <c r="AK47" s="537"/>
      <c r="AL47" s="537"/>
      <c r="AM47" s="537"/>
      <c r="AN47" s="537"/>
      <c r="AO47" s="537"/>
      <c r="AP47" s="537"/>
    </row>
    <row r="48" spans="2:42" ht="16.5" customHeight="1">
      <c r="B48" s="534"/>
      <c r="C48" s="535"/>
      <c r="D48" s="535"/>
      <c r="E48" s="535"/>
      <c r="F48" s="535"/>
      <c r="G48" s="535"/>
      <c r="H48" s="535"/>
      <c r="I48" s="535"/>
      <c r="J48" s="535"/>
      <c r="K48" s="535"/>
      <c r="L48" s="535"/>
      <c r="M48" s="535"/>
      <c r="N48" s="535"/>
      <c r="O48" s="535"/>
      <c r="P48" s="535"/>
      <c r="Q48" s="535"/>
      <c r="R48" s="537"/>
      <c r="S48" s="537"/>
      <c r="T48" s="537"/>
      <c r="U48" s="537"/>
      <c r="V48" s="537"/>
      <c r="W48" s="537"/>
      <c r="X48" s="537"/>
      <c r="Y48" s="537"/>
      <c r="Z48" s="537"/>
      <c r="AA48" s="537"/>
      <c r="AB48" s="537"/>
      <c r="AC48" s="537"/>
      <c r="AD48" s="537"/>
      <c r="AE48" s="537"/>
      <c r="AF48" s="537"/>
      <c r="AG48" s="537"/>
      <c r="AH48" s="537"/>
      <c r="AI48" s="537"/>
      <c r="AJ48" s="537"/>
      <c r="AK48" s="537"/>
      <c r="AL48" s="537"/>
      <c r="AM48" s="537"/>
      <c r="AN48" s="537"/>
      <c r="AO48" s="537"/>
      <c r="AP48" s="537"/>
    </row>
    <row r="49" spans="2:42" ht="16.5" customHeight="1">
      <c r="B49" s="534"/>
      <c r="C49" s="535"/>
      <c r="D49" s="535"/>
      <c r="E49" s="536"/>
      <c r="F49" s="535"/>
      <c r="G49" s="535"/>
      <c r="H49" s="535"/>
      <c r="I49" s="535"/>
      <c r="J49" s="535"/>
      <c r="K49" s="535"/>
      <c r="L49" s="535"/>
      <c r="M49" s="535"/>
      <c r="N49" s="535"/>
      <c r="O49" s="535"/>
      <c r="P49" s="535"/>
      <c r="Q49" s="535"/>
      <c r="R49" s="537"/>
      <c r="S49" s="537"/>
      <c r="T49" s="537"/>
      <c r="U49" s="537"/>
      <c r="V49" s="537"/>
      <c r="W49" s="537"/>
      <c r="X49" s="537"/>
      <c r="Y49" s="537"/>
      <c r="Z49" s="537"/>
      <c r="AA49" s="537"/>
      <c r="AB49" s="537"/>
      <c r="AC49" s="537"/>
      <c r="AD49" s="537"/>
      <c r="AE49" s="537"/>
      <c r="AF49" s="537"/>
      <c r="AG49" s="537"/>
      <c r="AH49" s="537"/>
      <c r="AI49" s="537"/>
      <c r="AJ49" s="537"/>
      <c r="AK49" s="537"/>
      <c r="AL49" s="537"/>
      <c r="AM49" s="537"/>
      <c r="AN49" s="537"/>
      <c r="AO49" s="537"/>
      <c r="AP49" s="537"/>
    </row>
    <row r="50" spans="2:42" ht="16.5" customHeight="1">
      <c r="B50" s="534"/>
      <c r="C50" s="535"/>
      <c r="D50" s="535"/>
      <c r="E50" s="535"/>
      <c r="F50" s="535"/>
      <c r="G50" s="535"/>
      <c r="H50" s="535"/>
      <c r="I50" s="535"/>
      <c r="J50" s="535"/>
      <c r="K50" s="535"/>
      <c r="L50" s="535"/>
      <c r="M50" s="535"/>
      <c r="N50" s="535"/>
      <c r="O50" s="535"/>
      <c r="P50" s="535"/>
      <c r="Q50" s="535"/>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537"/>
      <c r="AP50" s="537"/>
    </row>
    <row r="51" spans="2:42" ht="16.5" customHeight="1">
      <c r="B51" s="534"/>
      <c r="C51" s="535"/>
      <c r="D51" s="535"/>
      <c r="E51" s="535"/>
      <c r="F51" s="535"/>
      <c r="G51" s="535"/>
      <c r="H51" s="535"/>
      <c r="I51" s="535"/>
      <c r="J51" s="535"/>
      <c r="K51" s="535"/>
      <c r="L51" s="535"/>
      <c r="M51" s="535"/>
      <c r="N51" s="535"/>
      <c r="O51" s="535"/>
      <c r="P51" s="535"/>
      <c r="Q51" s="535"/>
      <c r="R51" s="537"/>
      <c r="S51" s="537"/>
      <c r="T51" s="537"/>
      <c r="U51" s="537"/>
      <c r="V51" s="537"/>
      <c r="W51" s="537"/>
      <c r="Z51" s="537"/>
      <c r="AA51" s="537"/>
      <c r="AB51" s="537"/>
      <c r="AC51" s="537"/>
      <c r="AD51" s="537"/>
      <c r="AE51" s="537"/>
      <c r="AF51" s="537"/>
      <c r="AG51" s="537"/>
      <c r="AH51" s="537"/>
      <c r="AI51" s="537"/>
      <c r="AJ51" s="537"/>
      <c r="AK51" s="537"/>
      <c r="AL51" s="537"/>
      <c r="AM51" s="537"/>
      <c r="AN51" s="537"/>
      <c r="AO51" s="537"/>
      <c r="AP51" s="537"/>
    </row>
    <row r="52" spans="2:42" ht="16.5" customHeight="1">
      <c r="B52" s="534"/>
      <c r="C52" s="538"/>
      <c r="D52" s="538"/>
      <c r="E52" s="538"/>
      <c r="F52" s="538"/>
      <c r="G52" s="538"/>
      <c r="H52" s="538"/>
      <c r="I52" s="538"/>
      <c r="J52" s="538"/>
      <c r="K52" s="538"/>
      <c r="L52" s="538"/>
      <c r="M52" s="538"/>
      <c r="N52" s="538"/>
      <c r="O52" s="538"/>
      <c r="P52" s="538"/>
      <c r="Q52" s="538"/>
      <c r="R52" s="537"/>
      <c r="S52" s="537"/>
      <c r="T52" s="537"/>
      <c r="U52" s="537"/>
      <c r="V52" s="537"/>
      <c r="W52" s="537"/>
      <c r="Z52" s="537"/>
      <c r="AA52" s="537"/>
      <c r="AB52" s="537"/>
      <c r="AC52" s="537"/>
      <c r="AD52" s="537"/>
      <c r="AE52" s="537"/>
      <c r="AF52" s="537"/>
      <c r="AG52" s="537"/>
      <c r="AH52" s="537"/>
      <c r="AI52" s="537"/>
      <c r="AJ52" s="537"/>
      <c r="AK52" s="537"/>
      <c r="AL52" s="537"/>
      <c r="AM52" s="537"/>
      <c r="AN52" s="537"/>
      <c r="AO52" s="537"/>
      <c r="AP52" s="537"/>
    </row>
  </sheetData>
  <sheetProtection/>
  <mergeCells count="38">
    <mergeCell ref="I29:P29"/>
    <mergeCell ref="G9:P10"/>
    <mergeCell ref="R9:S10"/>
    <mergeCell ref="I30:P30"/>
    <mergeCell ref="Z19:AD21"/>
    <mergeCell ref="Z22:AD22"/>
    <mergeCell ref="Z24:AD24"/>
    <mergeCell ref="Z28:AD30"/>
    <mergeCell ref="I21:P21"/>
    <mergeCell ref="I25:P25"/>
    <mergeCell ref="I22:P22"/>
    <mergeCell ref="AI24:AM24"/>
    <mergeCell ref="AI23:AM23"/>
    <mergeCell ref="AI27:AM27"/>
    <mergeCell ref="AI28:AM28"/>
    <mergeCell ref="I28:P28"/>
    <mergeCell ref="I24:P24"/>
    <mergeCell ref="I23:P23"/>
    <mergeCell ref="AS5:AU8"/>
    <mergeCell ref="AA15:AD15"/>
    <mergeCell ref="AA11:AD11"/>
    <mergeCell ref="I19:P19"/>
    <mergeCell ref="I20:P20"/>
    <mergeCell ref="AD2:AN2"/>
    <mergeCell ref="AG8:AN8"/>
    <mergeCell ref="AF3:AN3"/>
    <mergeCell ref="B4:AQ4"/>
    <mergeCell ref="AA7:AD7"/>
    <mergeCell ref="AG14:AN14"/>
    <mergeCell ref="AG10:AN10"/>
    <mergeCell ref="AG11:AN11"/>
    <mergeCell ref="AI20:AM20"/>
    <mergeCell ref="AF7:AQ7"/>
    <mergeCell ref="AF9:AI9"/>
    <mergeCell ref="AJ9:AO9"/>
    <mergeCell ref="AA14:AF14"/>
    <mergeCell ref="AI19:AM19"/>
    <mergeCell ref="AG15:AN15"/>
  </mergeCells>
  <printOptions horizontalCentered="1" verticalCentered="1"/>
  <pageMargins left="0.5905511811023623" right="0.5905511811023623" top="0.5905511811023623" bottom="0.5905511811023623" header="0.5118110236220472" footer="0.3937007874015748"/>
  <pageSetup blackAndWhite="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N25"/>
  <sheetViews>
    <sheetView zoomScaleSheetLayoutView="100" zoomScalePageLayoutView="0" workbookViewId="0" topLeftCell="A25">
      <selection activeCell="Q27" sqref="Q27"/>
    </sheetView>
  </sheetViews>
  <sheetFormatPr defaultColWidth="9.140625" defaultRowHeight="12"/>
  <cols>
    <col min="1" max="1" width="9.140625" style="624" customWidth="1"/>
    <col min="2" max="2" width="0.9921875" style="624" customWidth="1"/>
    <col min="3" max="3" width="11.140625" style="624" customWidth="1"/>
    <col min="4" max="4" width="1.1484375" style="624" customWidth="1"/>
    <col min="5" max="5" width="1.57421875" style="624" customWidth="1"/>
    <col min="6" max="10" width="9.140625" style="624" customWidth="1"/>
    <col min="11" max="11" width="5.7109375" style="624" customWidth="1"/>
    <col min="12" max="16384" width="9.140625" style="624" customWidth="1"/>
  </cols>
  <sheetData>
    <row r="1" ht="19.5" customHeight="1"/>
    <row r="2" spans="2:14" ht="24.75" customHeight="1">
      <c r="B2" s="267"/>
      <c r="C2" s="267"/>
      <c r="D2" s="267"/>
      <c r="E2" s="267"/>
      <c r="F2" s="267"/>
      <c r="G2" s="267"/>
      <c r="H2" s="267"/>
      <c r="I2" s="267"/>
      <c r="J2" s="267"/>
      <c r="K2" s="267"/>
      <c r="L2" s="882" t="str">
        <f>'報告書'!AE2</f>
        <v>〇〇市町－第 ○○ 号</v>
      </c>
      <c r="M2" s="883"/>
      <c r="N2" s="884"/>
    </row>
    <row r="3" spans="2:14" ht="18" customHeight="1">
      <c r="B3" s="267"/>
      <c r="C3" s="267"/>
      <c r="D3" s="267"/>
      <c r="E3" s="267"/>
      <c r="F3" s="267"/>
      <c r="G3" s="267"/>
      <c r="H3" s="267"/>
      <c r="I3" s="267"/>
      <c r="J3" s="267"/>
      <c r="K3" s="267"/>
      <c r="L3" s="267"/>
      <c r="M3" s="267"/>
      <c r="N3" s="267"/>
    </row>
    <row r="4" spans="2:14" ht="19.5" customHeight="1">
      <c r="B4" s="267"/>
      <c r="C4" s="267" t="s">
        <v>555</v>
      </c>
      <c r="D4" s="267"/>
      <c r="E4" s="267"/>
      <c r="F4" s="267"/>
      <c r="G4" s="267"/>
      <c r="H4" s="267"/>
      <c r="I4" s="267"/>
      <c r="J4" s="267"/>
      <c r="K4" s="267"/>
      <c r="L4" s="267"/>
      <c r="M4" s="267"/>
      <c r="N4" s="267"/>
    </row>
    <row r="5" spans="2:14" ht="19.5" customHeight="1">
      <c r="B5" s="268"/>
      <c r="C5" s="880" t="s">
        <v>265</v>
      </c>
      <c r="D5" s="625"/>
      <c r="E5" s="626"/>
      <c r="F5" s="626" t="s">
        <v>556</v>
      </c>
      <c r="G5" s="626"/>
      <c r="H5" s="626"/>
      <c r="I5" s="626"/>
      <c r="J5" s="626"/>
      <c r="K5" s="626"/>
      <c r="L5" s="626"/>
      <c r="M5" s="626"/>
      <c r="N5" s="269"/>
    </row>
    <row r="6" spans="2:14" ht="19.5" customHeight="1">
      <c r="B6" s="270"/>
      <c r="C6" s="881"/>
      <c r="D6" s="627"/>
      <c r="E6" s="271"/>
      <c r="F6" s="271" t="s">
        <v>557</v>
      </c>
      <c r="G6" s="271"/>
      <c r="H6" s="271"/>
      <c r="I6" s="271"/>
      <c r="J6" s="271"/>
      <c r="K6" s="271"/>
      <c r="L6" s="271"/>
      <c r="M6" s="271"/>
      <c r="N6" s="272"/>
    </row>
    <row r="7" spans="2:14" ht="19.5" customHeight="1">
      <c r="B7" s="270"/>
      <c r="C7" s="881"/>
      <c r="D7" s="627"/>
      <c r="E7" s="271"/>
      <c r="F7" s="271" t="s">
        <v>558</v>
      </c>
      <c r="G7" s="271"/>
      <c r="H7" s="271"/>
      <c r="I7" s="271"/>
      <c r="J7" s="271"/>
      <c r="K7" s="271"/>
      <c r="L7" s="271"/>
      <c r="M7" s="271"/>
      <c r="N7" s="272"/>
    </row>
    <row r="8" spans="2:14" ht="19.5" customHeight="1">
      <c r="B8" s="270"/>
      <c r="C8" s="881"/>
      <c r="D8" s="627"/>
      <c r="E8" s="271"/>
      <c r="F8" s="271" t="s">
        <v>559</v>
      </c>
      <c r="G8" s="271"/>
      <c r="H8" s="271"/>
      <c r="I8" s="271"/>
      <c r="J8" s="271"/>
      <c r="K8" s="271"/>
      <c r="L8" s="271"/>
      <c r="M8" s="271"/>
      <c r="N8" s="272"/>
    </row>
    <row r="9" spans="2:14" ht="24" customHeight="1">
      <c r="B9" s="273"/>
      <c r="C9" s="274" t="s">
        <v>560</v>
      </c>
      <c r="D9" s="628"/>
      <c r="E9" s="275"/>
      <c r="F9" s="275" t="s">
        <v>561</v>
      </c>
      <c r="G9" s="275"/>
      <c r="H9" s="275"/>
      <c r="I9" s="275"/>
      <c r="J9" s="275"/>
      <c r="K9" s="275"/>
      <c r="L9" s="275"/>
      <c r="M9" s="275"/>
      <c r="N9" s="276"/>
    </row>
    <row r="10" spans="2:14" ht="24" customHeight="1">
      <c r="B10" s="273"/>
      <c r="C10" s="274" t="s">
        <v>562</v>
      </c>
      <c r="D10" s="628"/>
      <c r="E10" s="275"/>
      <c r="F10" s="275" t="s">
        <v>563</v>
      </c>
      <c r="G10" s="275"/>
      <c r="H10" s="275"/>
      <c r="I10" s="275"/>
      <c r="J10" s="275"/>
      <c r="K10" s="275"/>
      <c r="L10" s="275"/>
      <c r="M10" s="275"/>
      <c r="N10" s="276"/>
    </row>
    <row r="11" spans="2:14" ht="24" customHeight="1">
      <c r="B11" s="273"/>
      <c r="C11" s="274" t="s">
        <v>269</v>
      </c>
      <c r="D11" s="629"/>
      <c r="E11" s="275"/>
      <c r="F11" s="275" t="s">
        <v>564</v>
      </c>
      <c r="G11" s="275"/>
      <c r="H11" s="275"/>
      <c r="I11" s="275"/>
      <c r="J11" s="275"/>
      <c r="K11" s="275"/>
      <c r="L11" s="275"/>
      <c r="M11" s="275"/>
      <c r="N11" s="276"/>
    </row>
    <row r="12" spans="2:14" ht="24" customHeight="1">
      <c r="B12" s="273"/>
      <c r="C12" s="274" t="s">
        <v>274</v>
      </c>
      <c r="D12" s="629"/>
      <c r="E12" s="275"/>
      <c r="F12" s="275" t="s">
        <v>565</v>
      </c>
      <c r="G12" s="275"/>
      <c r="H12" s="275"/>
      <c r="I12" s="275"/>
      <c r="J12" s="275"/>
      <c r="K12" s="275"/>
      <c r="L12" s="275"/>
      <c r="M12" s="275"/>
      <c r="N12" s="276"/>
    </row>
    <row r="13" spans="2:14" ht="24" customHeight="1">
      <c r="B13" s="277"/>
      <c r="C13" s="278" t="s">
        <v>277</v>
      </c>
      <c r="D13" s="630"/>
      <c r="E13" s="279"/>
      <c r="F13" s="279" t="s">
        <v>566</v>
      </c>
      <c r="G13" s="279"/>
      <c r="H13" s="279"/>
      <c r="I13" s="279"/>
      <c r="J13" s="279"/>
      <c r="K13" s="279"/>
      <c r="L13" s="279"/>
      <c r="M13" s="279"/>
      <c r="N13" s="280"/>
    </row>
    <row r="14" spans="2:14" ht="19.5" customHeight="1">
      <c r="B14" s="267"/>
      <c r="C14" s="267"/>
      <c r="D14" s="267"/>
      <c r="E14" s="267"/>
      <c r="F14" s="267"/>
      <c r="G14" s="267"/>
      <c r="H14" s="267"/>
      <c r="I14" s="267"/>
      <c r="J14" s="267"/>
      <c r="K14" s="267"/>
      <c r="L14" s="267"/>
      <c r="M14" s="267"/>
      <c r="N14" s="267"/>
    </row>
    <row r="15" spans="2:14" ht="19.5" customHeight="1">
      <c r="B15" s="267"/>
      <c r="C15" s="267"/>
      <c r="D15" s="267"/>
      <c r="E15" s="267"/>
      <c r="F15" s="267"/>
      <c r="G15" s="267"/>
      <c r="H15" s="267"/>
      <c r="I15" s="267"/>
      <c r="J15" s="267"/>
      <c r="K15" s="267"/>
      <c r="L15" s="267"/>
      <c r="M15" s="267"/>
      <c r="N15" s="267"/>
    </row>
    <row r="16" spans="2:14" ht="19.5" customHeight="1">
      <c r="B16" s="879" t="s">
        <v>443</v>
      </c>
      <c r="C16" s="879"/>
      <c r="D16" s="879"/>
      <c r="E16" s="879"/>
      <c r="F16" s="879"/>
      <c r="G16" s="879"/>
      <c r="H16" s="879"/>
      <c r="I16" s="879"/>
      <c r="J16" s="879"/>
      <c r="K16" s="879"/>
      <c r="L16" s="879"/>
      <c r="M16" s="879"/>
      <c r="N16" s="879"/>
    </row>
    <row r="17" spans="2:14" ht="19.5" customHeight="1">
      <c r="B17" s="267"/>
      <c r="C17" s="267"/>
      <c r="D17" s="267"/>
      <c r="E17" s="267"/>
      <c r="F17" s="565" t="s">
        <v>444</v>
      </c>
      <c r="G17" s="267"/>
      <c r="H17" s="565" t="s">
        <v>445</v>
      </c>
      <c r="I17" s="267"/>
      <c r="J17" s="885" t="s">
        <v>446</v>
      </c>
      <c r="K17" s="885"/>
      <c r="L17" s="267"/>
      <c r="M17" s="267"/>
      <c r="N17" s="267"/>
    </row>
    <row r="18" spans="2:14" ht="19.5" customHeight="1">
      <c r="B18" s="267"/>
      <c r="C18" s="267"/>
      <c r="D18" s="267"/>
      <c r="E18" s="267"/>
      <c r="F18" s="566" t="s">
        <v>447</v>
      </c>
      <c r="G18" s="566"/>
      <c r="H18" s="566" t="s">
        <v>448</v>
      </c>
      <c r="I18" s="267"/>
      <c r="J18" s="267" t="s">
        <v>449</v>
      </c>
      <c r="K18" s="267"/>
      <c r="L18" s="267"/>
      <c r="M18" s="267"/>
      <c r="N18" s="267"/>
    </row>
    <row r="19" spans="2:14" ht="19.5" customHeight="1">
      <c r="B19" s="267"/>
      <c r="C19" s="267"/>
      <c r="D19" s="267"/>
      <c r="E19" s="267"/>
      <c r="F19" s="566" t="s">
        <v>450</v>
      </c>
      <c r="G19" s="566"/>
      <c r="H19" s="566" t="s">
        <v>451</v>
      </c>
      <c r="I19" s="267"/>
      <c r="J19" s="267" t="s">
        <v>452</v>
      </c>
      <c r="K19" s="267"/>
      <c r="L19" s="267"/>
      <c r="M19" s="267"/>
      <c r="N19" s="267"/>
    </row>
    <row r="20" spans="2:14" ht="19.5" customHeight="1">
      <c r="B20" s="267"/>
      <c r="C20" s="267"/>
      <c r="D20" s="267"/>
      <c r="E20" s="267"/>
      <c r="F20" s="267"/>
      <c r="G20" s="267"/>
      <c r="H20" s="267"/>
      <c r="I20" s="267"/>
      <c r="J20" s="267"/>
      <c r="K20" s="267"/>
      <c r="L20" s="267"/>
      <c r="M20" s="267"/>
      <c r="N20" s="267"/>
    </row>
    <row r="21" spans="2:14" ht="19.5" customHeight="1">
      <c r="B21" s="267"/>
      <c r="C21" s="267"/>
      <c r="D21" s="267"/>
      <c r="E21" s="267"/>
      <c r="F21" s="267"/>
      <c r="G21" s="267"/>
      <c r="H21" s="267"/>
      <c r="I21" s="267"/>
      <c r="J21" s="267"/>
      <c r="K21" s="267"/>
      <c r="L21" s="267"/>
      <c r="M21" s="267"/>
      <c r="N21" s="267"/>
    </row>
    <row r="22" spans="2:14" ht="19.5" customHeight="1">
      <c r="B22" s="879" t="s">
        <v>553</v>
      </c>
      <c r="C22" s="879"/>
      <c r="D22" s="879"/>
      <c r="E22" s="879"/>
      <c r="F22" s="879"/>
      <c r="G22" s="879"/>
      <c r="H22" s="879"/>
      <c r="I22" s="879"/>
      <c r="J22" s="879"/>
      <c r="K22" s="879"/>
      <c r="L22" s="879"/>
      <c r="M22" s="879"/>
      <c r="N22" s="879"/>
    </row>
    <row r="23" spans="2:14" ht="19.5" customHeight="1">
      <c r="B23" s="879" t="s">
        <v>554</v>
      </c>
      <c r="C23" s="879"/>
      <c r="D23" s="879"/>
      <c r="E23" s="879"/>
      <c r="F23" s="879"/>
      <c r="G23" s="879"/>
      <c r="H23" s="879"/>
      <c r="I23" s="879"/>
      <c r="J23" s="879"/>
      <c r="K23" s="879"/>
      <c r="L23" s="879"/>
      <c r="M23" s="879"/>
      <c r="N23" s="879"/>
    </row>
    <row r="24" spans="2:14" ht="19.5" customHeight="1">
      <c r="B24" s="267"/>
      <c r="C24" s="267"/>
      <c r="D24" s="267"/>
      <c r="E24" s="267"/>
      <c r="F24" s="267"/>
      <c r="G24" s="267"/>
      <c r="H24" s="267"/>
      <c r="I24" s="267"/>
      <c r="J24" s="267"/>
      <c r="K24" s="267"/>
      <c r="L24" s="267"/>
      <c r="M24" s="267"/>
      <c r="N24" s="267"/>
    </row>
    <row r="25" spans="2:14" ht="19.5" customHeight="1">
      <c r="B25" s="267"/>
      <c r="C25" s="267"/>
      <c r="D25" s="267"/>
      <c r="E25" s="267"/>
      <c r="F25" s="267"/>
      <c r="G25" s="267"/>
      <c r="H25" s="267"/>
      <c r="I25" s="267"/>
      <c r="J25" s="267"/>
      <c r="K25" s="267"/>
      <c r="L25" s="267"/>
      <c r="M25" s="267"/>
      <c r="N25" s="267"/>
    </row>
    <row r="26" ht="19.5" customHeight="1"/>
    <row r="27" ht="19.5" customHeight="1"/>
    <row r="28" ht="19.5" customHeight="1"/>
    <row r="29" ht="19.5" customHeight="1"/>
    <row r="30" ht="19.5" customHeight="1"/>
    <row r="31" ht="19.5"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mergeCells count="6">
    <mergeCell ref="B23:N23"/>
    <mergeCell ref="C5:C8"/>
    <mergeCell ref="L2:N2"/>
    <mergeCell ref="J17:K17"/>
    <mergeCell ref="B16:N16"/>
    <mergeCell ref="B22:N22"/>
  </mergeCells>
  <printOptions horizontalCentered="1"/>
  <pageMargins left="0.7874015748031497" right="0.5905511811023623" top="0.984251968503937" bottom="0.7874015748031497" header="0.5118110236220472" footer="0.5118110236220472"/>
  <pageSetup blackAndWhite="1" fitToHeight="1" fitToWidth="1" horizontalDpi="300" verticalDpi="300" orientation="portrait" paperSize="9" r:id="rId1"/>
  <headerFooter alignWithMargins="0">
    <oddFooter>&amp;C2</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Y55"/>
  <sheetViews>
    <sheetView zoomScaleSheetLayoutView="100" zoomScalePageLayoutView="0" workbookViewId="0" topLeftCell="A1">
      <selection activeCell="Q52" sqref="Q52"/>
    </sheetView>
  </sheetViews>
  <sheetFormatPr defaultColWidth="2.28125" defaultRowHeight="15.75" customHeight="1"/>
  <cols>
    <col min="1" max="1" width="6.28125" style="282" customWidth="1"/>
    <col min="2" max="24" width="2.28125" style="282" customWidth="1"/>
    <col min="25" max="25" width="2.140625" style="282" customWidth="1"/>
    <col min="26" max="35" width="2.28125" style="282" customWidth="1"/>
    <col min="36" max="36" width="2.7109375" style="282" customWidth="1"/>
    <col min="37" max="16384" width="2.28125" style="282" customWidth="1"/>
  </cols>
  <sheetData>
    <row r="2" spans="2:42" ht="24.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707" t="str">
        <f>'報告書'!AE2</f>
        <v>〇〇市町－第 ○○ 号</v>
      </c>
      <c r="AE2" s="708"/>
      <c r="AF2" s="708"/>
      <c r="AG2" s="708"/>
      <c r="AH2" s="708"/>
      <c r="AI2" s="708"/>
      <c r="AJ2" s="708"/>
      <c r="AK2" s="708"/>
      <c r="AL2" s="708"/>
      <c r="AM2" s="708"/>
      <c r="AN2" s="708"/>
      <c r="AO2" s="709"/>
      <c r="AP2" s="281"/>
    </row>
    <row r="3" spans="2:42" ht="13.5" customHeight="1">
      <c r="B3" s="888" t="s">
        <v>14</v>
      </c>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8"/>
      <c r="AL3" s="888"/>
      <c r="AM3" s="888"/>
      <c r="AN3" s="888"/>
      <c r="AO3" s="888"/>
      <c r="AP3" s="281"/>
    </row>
    <row r="4" spans="2:42" ht="13.5" customHeight="1">
      <c r="B4" s="888"/>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8"/>
      <c r="AO4" s="888"/>
      <c r="AP4" s="281"/>
    </row>
    <row r="5" spans="2:42" ht="13.5" customHeight="1">
      <c r="B5" s="888"/>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c r="AG5" s="888"/>
      <c r="AH5" s="888"/>
      <c r="AI5" s="888"/>
      <c r="AJ5" s="888"/>
      <c r="AK5" s="888"/>
      <c r="AL5" s="888"/>
      <c r="AM5" s="888"/>
      <c r="AN5" s="888"/>
      <c r="AO5" s="888"/>
      <c r="AP5" s="281"/>
    </row>
    <row r="6" spans="2:41" ht="19.5" customHeight="1">
      <c r="B6" s="890" t="s">
        <v>174</v>
      </c>
      <c r="C6" s="890"/>
      <c r="D6" s="890"/>
      <c r="E6" s="890"/>
      <c r="F6" s="890"/>
      <c r="G6" s="890"/>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row>
    <row r="7" spans="2:41" ht="13.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41" ht="13.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2:41" ht="13.5" customHeight="1">
      <c r="B9" s="2"/>
      <c r="C9" s="2"/>
      <c r="D9" s="889" t="s">
        <v>2</v>
      </c>
      <c r="E9" s="889"/>
      <c r="F9" s="889"/>
      <c r="G9" s="2"/>
      <c r="H9" s="3" t="s">
        <v>9</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2:41" ht="13.5" customHeight="1">
      <c r="B10" s="4"/>
      <c r="C10" s="4"/>
      <c r="D10" s="4"/>
      <c r="E10" s="5"/>
      <c r="F10" s="4"/>
      <c r="G10" s="4"/>
      <c r="H10" s="6" t="s">
        <v>3</v>
      </c>
      <c r="I10" s="6"/>
      <c r="J10" s="6"/>
      <c r="K10" s="6"/>
      <c r="L10" s="6"/>
      <c r="M10" s="6"/>
      <c r="N10" s="6"/>
      <c r="O10" s="6"/>
      <c r="P10" s="6"/>
      <c r="Q10" s="6"/>
      <c r="R10" s="6"/>
      <c r="S10" s="6"/>
      <c r="T10" s="6"/>
      <c r="U10" s="6"/>
      <c r="V10" s="6"/>
      <c r="W10" s="6"/>
      <c r="X10" s="6"/>
      <c r="Y10" s="6"/>
      <c r="Z10" s="6"/>
      <c r="AA10" s="6"/>
      <c r="AB10" s="6"/>
      <c r="AC10" s="6"/>
      <c r="AD10" s="6"/>
      <c r="AE10" s="6"/>
      <c r="AF10" s="6"/>
      <c r="AG10" s="6"/>
      <c r="AH10" s="6" t="s">
        <v>88</v>
      </c>
      <c r="AI10" s="6"/>
      <c r="AJ10" s="887">
        <v>1</v>
      </c>
      <c r="AK10" s="887"/>
      <c r="AL10" s="4"/>
      <c r="AM10" s="4"/>
      <c r="AN10" s="4"/>
      <c r="AO10" s="2"/>
    </row>
    <row r="11" spans="2:41" ht="13.5" customHeight="1">
      <c r="B11" s="4"/>
      <c r="C11" s="4"/>
      <c r="D11" s="4"/>
      <c r="E11" s="7"/>
      <c r="F11" s="4"/>
      <c r="G11" s="4"/>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4"/>
      <c r="AM11" s="4"/>
      <c r="AN11" s="4"/>
      <c r="AO11" s="2"/>
    </row>
    <row r="12" spans="2:41" ht="13.5" customHeight="1">
      <c r="B12" s="4"/>
      <c r="C12" s="4"/>
      <c r="D12" s="4"/>
      <c r="E12" s="7"/>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2"/>
    </row>
    <row r="13" spans="2:41" ht="13.5" customHeight="1">
      <c r="B13" s="4"/>
      <c r="C13" s="4"/>
      <c r="D13" s="4"/>
      <c r="E13" s="5"/>
      <c r="F13" s="4"/>
      <c r="G13" s="4"/>
      <c r="H13" s="6" t="s">
        <v>4</v>
      </c>
      <c r="I13" s="6"/>
      <c r="J13" s="6"/>
      <c r="K13" s="6"/>
      <c r="L13" s="6"/>
      <c r="M13" s="6"/>
      <c r="N13" s="6"/>
      <c r="O13" s="6"/>
      <c r="P13" s="6"/>
      <c r="Q13" s="6"/>
      <c r="R13" s="8"/>
      <c r="S13" s="8" t="s">
        <v>1</v>
      </c>
      <c r="T13" s="6"/>
      <c r="U13" s="6"/>
      <c r="V13" s="6"/>
      <c r="W13" s="6"/>
      <c r="X13" s="6"/>
      <c r="Y13" s="6"/>
      <c r="Z13" s="6"/>
      <c r="AA13" s="6"/>
      <c r="AB13" s="6"/>
      <c r="AC13" s="6"/>
      <c r="AD13" s="6"/>
      <c r="AE13" s="6"/>
      <c r="AF13" s="6"/>
      <c r="AG13" s="6"/>
      <c r="AH13" s="6" t="s">
        <v>88</v>
      </c>
      <c r="AI13" s="6"/>
      <c r="AJ13" s="887">
        <v>3</v>
      </c>
      <c r="AK13" s="887"/>
      <c r="AL13" s="4"/>
      <c r="AM13" s="4"/>
      <c r="AN13" s="4"/>
      <c r="AO13" s="2"/>
    </row>
    <row r="14" spans="2:41" ht="13.5" customHeight="1">
      <c r="B14" s="4"/>
      <c r="C14" s="4"/>
      <c r="D14" s="4"/>
      <c r="E14" s="7"/>
      <c r="F14" s="4"/>
      <c r="G14" s="4"/>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4"/>
      <c r="AM14" s="4"/>
      <c r="AN14" s="4"/>
      <c r="AO14" s="2"/>
    </row>
    <row r="15" spans="2:41" ht="13.5" customHeight="1">
      <c r="B15" s="4"/>
      <c r="C15" s="4"/>
      <c r="D15" s="4"/>
      <c r="E15" s="7"/>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2"/>
    </row>
    <row r="16" spans="2:41" ht="13.5" customHeight="1">
      <c r="B16" s="4"/>
      <c r="C16" s="4"/>
      <c r="D16" s="4"/>
      <c r="E16" s="5"/>
      <c r="F16" s="4"/>
      <c r="G16" s="4"/>
      <c r="H16" s="6" t="s">
        <v>5</v>
      </c>
      <c r="I16" s="6"/>
      <c r="J16" s="6"/>
      <c r="K16" s="6"/>
      <c r="L16" s="6"/>
      <c r="M16" s="6"/>
      <c r="N16" s="6"/>
      <c r="O16" s="6"/>
      <c r="P16" s="6"/>
      <c r="Q16" s="6"/>
      <c r="R16" s="6"/>
      <c r="S16" s="8" t="s">
        <v>10</v>
      </c>
      <c r="T16" s="6"/>
      <c r="U16" s="6"/>
      <c r="V16" s="6"/>
      <c r="W16" s="6"/>
      <c r="X16" s="6"/>
      <c r="Y16" s="6"/>
      <c r="Z16" s="6"/>
      <c r="AA16" s="6"/>
      <c r="AB16" s="6"/>
      <c r="AC16" s="6"/>
      <c r="AD16" s="6"/>
      <c r="AE16" s="6"/>
      <c r="AF16" s="6"/>
      <c r="AG16" s="6"/>
      <c r="AH16" s="6" t="s">
        <v>88</v>
      </c>
      <c r="AI16" s="6"/>
      <c r="AJ16" s="887">
        <v>4</v>
      </c>
      <c r="AK16" s="887"/>
      <c r="AL16" s="4"/>
      <c r="AM16" s="4"/>
      <c r="AN16" s="4"/>
      <c r="AO16" s="2"/>
    </row>
    <row r="17" spans="2:41" ht="13.5" customHeight="1">
      <c r="B17" s="4"/>
      <c r="C17" s="4"/>
      <c r="D17" s="4"/>
      <c r="E17" s="7"/>
      <c r="F17" s="4"/>
      <c r="G17" s="4"/>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4"/>
      <c r="AM17" s="4"/>
      <c r="AN17" s="4"/>
      <c r="AO17" s="2"/>
    </row>
    <row r="18" spans="2:41" ht="13.5" customHeight="1">
      <c r="B18" s="4"/>
      <c r="C18" s="4"/>
      <c r="D18" s="4"/>
      <c r="E18" s="7"/>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2"/>
    </row>
    <row r="19" spans="2:41" ht="13.5" customHeight="1">
      <c r="B19" s="4"/>
      <c r="C19" s="4"/>
      <c r="D19" s="4"/>
      <c r="E19" s="5"/>
      <c r="F19" s="4"/>
      <c r="G19" s="4"/>
      <c r="H19" s="6" t="s">
        <v>12</v>
      </c>
      <c r="I19" s="6"/>
      <c r="J19" s="6"/>
      <c r="K19" s="6"/>
      <c r="L19" s="6"/>
      <c r="M19" s="6"/>
      <c r="N19" s="6"/>
      <c r="O19" s="6"/>
      <c r="P19" s="6"/>
      <c r="Q19" s="6"/>
      <c r="R19" s="6"/>
      <c r="S19" s="8"/>
      <c r="T19" s="6"/>
      <c r="U19" s="6"/>
      <c r="V19" s="6"/>
      <c r="W19" s="6"/>
      <c r="X19" s="6"/>
      <c r="Y19" s="6"/>
      <c r="Z19" s="6"/>
      <c r="AA19" s="6"/>
      <c r="AB19" s="6"/>
      <c r="AC19" s="6"/>
      <c r="AD19" s="6"/>
      <c r="AE19" s="6"/>
      <c r="AF19" s="6"/>
      <c r="AG19" s="6"/>
      <c r="AH19" s="6" t="s">
        <v>88</v>
      </c>
      <c r="AI19" s="6"/>
      <c r="AJ19" s="887">
        <v>6</v>
      </c>
      <c r="AK19" s="887"/>
      <c r="AL19" s="4"/>
      <c r="AM19" s="4"/>
      <c r="AN19" s="4"/>
      <c r="AO19" s="2"/>
    </row>
    <row r="20" spans="2:41" ht="13.5" customHeight="1">
      <c r="B20" s="4"/>
      <c r="C20" s="4"/>
      <c r="D20" s="4"/>
      <c r="E20" s="7"/>
      <c r="F20" s="4"/>
      <c r="G20" s="4"/>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4"/>
      <c r="AM20" s="4"/>
      <c r="AN20" s="4"/>
      <c r="AO20" s="2"/>
    </row>
    <row r="21" spans="2:41" ht="13.5" customHeight="1">
      <c r="B21" s="4"/>
      <c r="C21" s="4"/>
      <c r="D21" s="4"/>
      <c r="E21" s="7"/>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2"/>
    </row>
    <row r="22" spans="2:41" ht="13.5" customHeight="1">
      <c r="B22" s="4"/>
      <c r="C22" s="4"/>
      <c r="D22" s="4"/>
      <c r="E22" s="5"/>
      <c r="F22" s="4"/>
      <c r="G22" s="4"/>
      <c r="H22" s="6" t="s">
        <v>13</v>
      </c>
      <c r="I22" s="6"/>
      <c r="J22" s="6"/>
      <c r="K22" s="6"/>
      <c r="L22" s="6"/>
      <c r="M22" s="6"/>
      <c r="N22" s="6"/>
      <c r="O22" s="6"/>
      <c r="P22" s="6"/>
      <c r="Q22" s="6"/>
      <c r="R22" s="6"/>
      <c r="S22" s="8"/>
      <c r="T22" s="6"/>
      <c r="U22" s="8"/>
      <c r="V22" s="6"/>
      <c r="W22" s="6"/>
      <c r="X22" s="6"/>
      <c r="Y22" s="6"/>
      <c r="Z22" s="6"/>
      <c r="AA22" s="6"/>
      <c r="AB22" s="6"/>
      <c r="AC22" s="6"/>
      <c r="AD22" s="6"/>
      <c r="AE22" s="6"/>
      <c r="AF22" s="6"/>
      <c r="AG22" s="6"/>
      <c r="AH22" s="6" t="s">
        <v>88</v>
      </c>
      <c r="AI22" s="6"/>
      <c r="AJ22" s="887">
        <v>7</v>
      </c>
      <c r="AK22" s="887"/>
      <c r="AL22" s="4"/>
      <c r="AM22" s="4"/>
      <c r="AN22" s="4"/>
      <c r="AO22" s="2"/>
    </row>
    <row r="23" spans="2:41" ht="13.5" customHeight="1">
      <c r="B23" s="4"/>
      <c r="C23" s="4"/>
      <c r="D23" s="4"/>
      <c r="E23" s="7"/>
      <c r="F23" s="4"/>
      <c r="G23" s="4"/>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4"/>
      <c r="AM23" s="4"/>
      <c r="AN23" s="4"/>
      <c r="AO23" s="2"/>
    </row>
    <row r="24" spans="2:41" ht="13.5" customHeight="1">
      <c r="B24" s="4"/>
      <c r="C24" s="4"/>
      <c r="D24" s="4"/>
      <c r="E24" s="7"/>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2"/>
    </row>
    <row r="25" spans="2:41" ht="13.5" customHeight="1">
      <c r="B25" s="4"/>
      <c r="C25" s="4"/>
      <c r="D25" s="4"/>
      <c r="E25" s="5"/>
      <c r="F25" s="4"/>
      <c r="G25" s="4"/>
      <c r="H25" s="6" t="s">
        <v>6</v>
      </c>
      <c r="I25" s="6"/>
      <c r="J25" s="6"/>
      <c r="K25" s="6"/>
      <c r="L25" s="6"/>
      <c r="M25" s="6"/>
      <c r="N25" s="6"/>
      <c r="O25" s="6"/>
      <c r="P25" s="6"/>
      <c r="Q25" s="6"/>
      <c r="R25" s="6"/>
      <c r="S25" s="8" t="s">
        <v>361</v>
      </c>
      <c r="T25" s="6"/>
      <c r="U25" s="8"/>
      <c r="V25" s="6"/>
      <c r="W25" s="6"/>
      <c r="X25" s="6"/>
      <c r="Y25" s="6"/>
      <c r="Z25" s="6"/>
      <c r="AA25" s="6"/>
      <c r="AB25" s="6"/>
      <c r="AC25" s="6"/>
      <c r="AD25" s="6"/>
      <c r="AE25" s="6"/>
      <c r="AF25" s="6"/>
      <c r="AG25" s="6"/>
      <c r="AH25" s="6" t="s">
        <v>88</v>
      </c>
      <c r="AI25" s="6"/>
      <c r="AJ25" s="887">
        <v>8</v>
      </c>
      <c r="AK25" s="887"/>
      <c r="AL25" s="4"/>
      <c r="AM25" s="4"/>
      <c r="AN25" s="4"/>
      <c r="AO25" s="2"/>
    </row>
    <row r="26" spans="2:41" ht="13.5" customHeight="1">
      <c r="B26" s="4"/>
      <c r="C26" s="4"/>
      <c r="D26" s="4"/>
      <c r="E26" s="7"/>
      <c r="F26" s="4"/>
      <c r="G26" s="4"/>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4"/>
      <c r="AM26" s="4"/>
      <c r="AN26" s="4"/>
      <c r="AO26" s="2"/>
    </row>
    <row r="27" spans="2:41" ht="13.5" customHeight="1">
      <c r="B27" s="4"/>
      <c r="C27" s="4"/>
      <c r="D27" s="4"/>
      <c r="E27" s="7"/>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2"/>
    </row>
    <row r="28" spans="2:41" ht="13.5" customHeight="1">
      <c r="B28" s="4"/>
      <c r="C28" s="4"/>
      <c r="D28" s="4"/>
      <c r="E28" s="5"/>
      <c r="F28" s="4"/>
      <c r="G28" s="4"/>
      <c r="H28" s="6" t="s">
        <v>89</v>
      </c>
      <c r="I28" s="6"/>
      <c r="J28" s="6"/>
      <c r="K28" s="6"/>
      <c r="L28" s="6"/>
      <c r="M28" s="6"/>
      <c r="N28" s="6"/>
      <c r="O28" s="6"/>
      <c r="P28" s="6"/>
      <c r="Q28" s="6"/>
      <c r="R28" s="6"/>
      <c r="S28" s="8" t="s">
        <v>85</v>
      </c>
      <c r="T28" s="6"/>
      <c r="U28" s="6"/>
      <c r="V28" s="6"/>
      <c r="W28" s="6"/>
      <c r="X28" s="6"/>
      <c r="Y28" s="6"/>
      <c r="Z28" s="6"/>
      <c r="AA28" s="6"/>
      <c r="AB28" s="6"/>
      <c r="AC28" s="6"/>
      <c r="AD28" s="6"/>
      <c r="AE28" s="6"/>
      <c r="AF28" s="6"/>
      <c r="AG28" s="6"/>
      <c r="AH28" s="6" t="s">
        <v>88</v>
      </c>
      <c r="AI28" s="6"/>
      <c r="AJ28" s="887">
        <v>8</v>
      </c>
      <c r="AK28" s="887"/>
      <c r="AL28" s="4"/>
      <c r="AM28" s="4"/>
      <c r="AN28" s="4"/>
      <c r="AO28" s="2"/>
    </row>
    <row r="29" spans="2:41" ht="13.5" customHeight="1">
      <c r="B29" s="4"/>
      <c r="C29" s="4"/>
      <c r="D29" s="4"/>
      <c r="E29" s="7"/>
      <c r="F29" s="4"/>
      <c r="G29" s="4"/>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4"/>
      <c r="AM29" s="4"/>
      <c r="AN29" s="4"/>
      <c r="AO29" s="2"/>
    </row>
    <row r="30" spans="2:41" ht="13.5" customHeight="1">
      <c r="B30" s="4"/>
      <c r="C30" s="4"/>
      <c r="D30" s="4"/>
      <c r="E30" s="7"/>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2"/>
    </row>
    <row r="31" spans="2:41" ht="13.5" customHeight="1">
      <c r="B31" s="4"/>
      <c r="C31" s="4"/>
      <c r="D31" s="4"/>
      <c r="E31" s="5"/>
      <c r="F31" s="4"/>
      <c r="G31" s="4"/>
      <c r="H31" s="6" t="s">
        <v>169</v>
      </c>
      <c r="I31" s="6"/>
      <c r="J31" s="6"/>
      <c r="K31" s="6"/>
      <c r="L31" s="6"/>
      <c r="M31" s="6"/>
      <c r="N31" s="6"/>
      <c r="O31" s="6"/>
      <c r="P31" s="6"/>
      <c r="Q31" s="6"/>
      <c r="R31" s="6"/>
      <c r="S31" s="8" t="s">
        <v>85</v>
      </c>
      <c r="T31" s="6"/>
      <c r="U31" s="6"/>
      <c r="V31" s="6"/>
      <c r="W31" s="6"/>
      <c r="X31" s="6"/>
      <c r="Y31" s="6"/>
      <c r="Z31" s="6"/>
      <c r="AA31" s="6"/>
      <c r="AB31" s="6"/>
      <c r="AC31" s="6"/>
      <c r="AD31" s="6"/>
      <c r="AE31" s="6"/>
      <c r="AF31" s="6"/>
      <c r="AG31" s="6"/>
      <c r="AH31" s="6" t="s">
        <v>88</v>
      </c>
      <c r="AI31" s="6"/>
      <c r="AJ31" s="886">
        <v>8</v>
      </c>
      <c r="AK31" s="886"/>
      <c r="AL31" s="4"/>
      <c r="AM31" s="4"/>
      <c r="AN31" s="4"/>
      <c r="AO31" s="2"/>
    </row>
    <row r="32" spans="2:41" ht="13.5" customHeight="1">
      <c r="B32" s="4"/>
      <c r="C32" s="4"/>
      <c r="D32" s="4"/>
      <c r="E32" s="7"/>
      <c r="F32" s="4"/>
      <c r="G32" s="4"/>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9"/>
      <c r="AK32" s="7"/>
      <c r="AL32" s="4"/>
      <c r="AM32" s="4"/>
      <c r="AN32" s="4"/>
      <c r="AO32" s="2"/>
    </row>
    <row r="33" spans="2:41" ht="13.5" customHeight="1">
      <c r="B33" s="4"/>
      <c r="C33" s="4"/>
      <c r="D33" s="4"/>
      <c r="E33" s="7"/>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10"/>
      <c r="AK33" s="4"/>
      <c r="AL33" s="4"/>
      <c r="AM33" s="4"/>
      <c r="AN33" s="4"/>
      <c r="AO33" s="2"/>
    </row>
    <row r="34" spans="2:41" ht="13.5" customHeight="1">
      <c r="B34" s="4"/>
      <c r="C34" s="4"/>
      <c r="D34" s="4"/>
      <c r="E34" s="5"/>
      <c r="F34" s="4"/>
      <c r="G34" s="4"/>
      <c r="H34" s="6" t="s">
        <v>189</v>
      </c>
      <c r="I34" s="6"/>
      <c r="J34" s="6"/>
      <c r="K34" s="6"/>
      <c r="L34" s="8"/>
      <c r="M34" s="6"/>
      <c r="N34" s="6"/>
      <c r="O34" s="6"/>
      <c r="P34" s="6"/>
      <c r="Q34" s="6"/>
      <c r="R34" s="6"/>
      <c r="S34" s="8" t="s">
        <v>11</v>
      </c>
      <c r="T34" s="6"/>
      <c r="U34" s="6"/>
      <c r="V34" s="6"/>
      <c r="W34" s="6"/>
      <c r="X34" s="6"/>
      <c r="Y34" s="6"/>
      <c r="Z34" s="6"/>
      <c r="AA34" s="6"/>
      <c r="AB34" s="6"/>
      <c r="AC34" s="6"/>
      <c r="AD34" s="6"/>
      <c r="AE34" s="6"/>
      <c r="AF34" s="6"/>
      <c r="AG34" s="6"/>
      <c r="AH34" s="6" t="s">
        <v>88</v>
      </c>
      <c r="AI34" s="6"/>
      <c r="AJ34" s="886">
        <v>9</v>
      </c>
      <c r="AK34" s="886"/>
      <c r="AL34" s="4"/>
      <c r="AM34" s="4"/>
      <c r="AN34" s="4"/>
      <c r="AO34" s="2"/>
    </row>
    <row r="35" spans="2:41" ht="13.5" customHeight="1">
      <c r="B35" s="4"/>
      <c r="C35" s="4"/>
      <c r="D35" s="4"/>
      <c r="E35" s="7"/>
      <c r="F35" s="4"/>
      <c r="G35" s="4"/>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9"/>
      <c r="AK35" s="7"/>
      <c r="AL35" s="4"/>
      <c r="AM35" s="4"/>
      <c r="AN35" s="4"/>
      <c r="AO35" s="2"/>
    </row>
    <row r="36" spans="2:41" ht="13.5" customHeight="1">
      <c r="B36" s="4"/>
      <c r="C36" s="4"/>
      <c r="D36" s="4"/>
      <c r="E36" s="7"/>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10"/>
      <c r="AK36" s="4"/>
      <c r="AL36" s="4"/>
      <c r="AM36" s="4"/>
      <c r="AN36" s="4"/>
      <c r="AO36" s="2"/>
    </row>
    <row r="37" spans="2:41" ht="13.5" customHeight="1">
      <c r="B37" s="4"/>
      <c r="C37" s="4"/>
      <c r="D37" s="4"/>
      <c r="E37" s="7"/>
      <c r="F37" s="4"/>
      <c r="G37" s="4"/>
      <c r="H37" s="6" t="s">
        <v>7</v>
      </c>
      <c r="I37" s="6"/>
      <c r="J37" s="6"/>
      <c r="K37" s="6"/>
      <c r="L37" s="8"/>
      <c r="M37" s="6"/>
      <c r="N37" s="6"/>
      <c r="O37" s="6"/>
      <c r="P37" s="6"/>
      <c r="Q37" s="6"/>
      <c r="R37" s="6"/>
      <c r="S37" s="8"/>
      <c r="T37" s="6"/>
      <c r="U37" s="6"/>
      <c r="V37" s="6"/>
      <c r="W37" s="6"/>
      <c r="X37" s="6"/>
      <c r="Y37" s="6"/>
      <c r="Z37" s="6"/>
      <c r="AA37" s="6"/>
      <c r="AB37" s="6"/>
      <c r="AC37" s="6"/>
      <c r="AD37" s="6"/>
      <c r="AE37" s="6"/>
      <c r="AF37" s="6"/>
      <c r="AG37" s="6"/>
      <c r="AH37" s="6" t="s">
        <v>88</v>
      </c>
      <c r="AI37" s="6"/>
      <c r="AJ37" s="886">
        <v>10</v>
      </c>
      <c r="AK37" s="886"/>
      <c r="AL37" s="4"/>
      <c r="AM37" s="4"/>
      <c r="AN37" s="4"/>
      <c r="AO37" s="2"/>
    </row>
    <row r="38" spans="2:41" ht="13.5" customHeight="1">
      <c r="B38" s="4"/>
      <c r="C38" s="4"/>
      <c r="D38" s="4"/>
      <c r="E38" s="7"/>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10"/>
      <c r="AK38" s="4"/>
      <c r="AL38" s="4"/>
      <c r="AM38" s="4"/>
      <c r="AN38" s="4"/>
      <c r="AO38" s="2"/>
    </row>
    <row r="39" spans="2:41" ht="13.5" customHeight="1">
      <c r="B39" s="4"/>
      <c r="C39" s="4"/>
      <c r="D39" s="4"/>
      <c r="E39" s="7"/>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10"/>
      <c r="AK39" s="4"/>
      <c r="AL39" s="4"/>
      <c r="AM39" s="4"/>
      <c r="AN39" s="4"/>
      <c r="AO39" s="2"/>
    </row>
    <row r="40" spans="2:41" ht="13.5" customHeight="1">
      <c r="B40" s="4"/>
      <c r="C40" s="4"/>
      <c r="D40" s="4"/>
      <c r="E40" s="5"/>
      <c r="F40" s="4"/>
      <c r="G40" s="4"/>
      <c r="H40" s="6" t="s">
        <v>8</v>
      </c>
      <c r="I40" s="6"/>
      <c r="J40" s="6"/>
      <c r="K40" s="6"/>
      <c r="L40" s="6"/>
      <c r="M40" s="6"/>
      <c r="N40" s="6"/>
      <c r="O40" s="6"/>
      <c r="P40" s="6"/>
      <c r="Q40" s="6"/>
      <c r="R40" s="6"/>
      <c r="S40" s="6"/>
      <c r="T40" s="6"/>
      <c r="U40" s="6"/>
      <c r="V40" s="6"/>
      <c r="W40" s="6"/>
      <c r="X40" s="6"/>
      <c r="Y40" s="6"/>
      <c r="Z40" s="6"/>
      <c r="AA40" s="6"/>
      <c r="AB40" s="6"/>
      <c r="AC40" s="6"/>
      <c r="AD40" s="6"/>
      <c r="AE40" s="6"/>
      <c r="AF40" s="6"/>
      <c r="AG40" s="6"/>
      <c r="AH40" s="6" t="s">
        <v>88</v>
      </c>
      <c r="AI40" s="6"/>
      <c r="AJ40" s="886">
        <v>14</v>
      </c>
      <c r="AK40" s="886"/>
      <c r="AL40" s="4"/>
      <c r="AM40" s="4"/>
      <c r="AN40" s="4"/>
      <c r="AO40" s="2"/>
    </row>
    <row r="41" spans="2:41" ht="13.5" customHeight="1">
      <c r="B41" s="2"/>
      <c r="C41" s="2"/>
      <c r="D41" s="2"/>
      <c r="E41" s="2"/>
      <c r="F41" s="2"/>
      <c r="G41" s="2"/>
      <c r="H41" s="7"/>
      <c r="I41" s="7"/>
      <c r="J41" s="7"/>
      <c r="K41" s="7"/>
      <c r="L41" s="7"/>
      <c r="M41" s="7"/>
      <c r="N41" s="7"/>
      <c r="O41" s="7"/>
      <c r="P41" s="7"/>
      <c r="Q41" s="7"/>
      <c r="R41" s="7"/>
      <c r="S41" s="7"/>
      <c r="T41" s="7"/>
      <c r="U41" s="7"/>
      <c r="V41" s="7"/>
      <c r="W41" s="7"/>
      <c r="X41" s="7"/>
      <c r="Y41" s="2"/>
      <c r="Z41" s="2"/>
      <c r="AA41" s="2"/>
      <c r="AB41" s="2"/>
      <c r="AC41" s="2"/>
      <c r="AD41" s="2"/>
      <c r="AE41" s="2"/>
      <c r="AF41" s="2"/>
      <c r="AG41" s="2"/>
      <c r="AH41" s="2"/>
      <c r="AI41" s="2"/>
      <c r="AJ41" s="11"/>
      <c r="AK41" s="2"/>
      <c r="AL41" s="2"/>
      <c r="AM41" s="2"/>
      <c r="AN41" s="2"/>
      <c r="AO41" s="2"/>
    </row>
    <row r="42" spans="2:41" ht="13.5" customHeight="1">
      <c r="B42" s="2"/>
      <c r="C42" s="2"/>
      <c r="D42" s="2"/>
      <c r="E42" s="2"/>
      <c r="F42" s="2"/>
      <c r="G42" s="2"/>
      <c r="H42" s="4"/>
      <c r="I42" s="4"/>
      <c r="J42" s="4"/>
      <c r="K42" s="4"/>
      <c r="L42" s="4"/>
      <c r="M42" s="4"/>
      <c r="N42" s="4"/>
      <c r="O42" s="4"/>
      <c r="P42" s="4"/>
      <c r="Q42" s="4"/>
      <c r="R42" s="4"/>
      <c r="S42" s="4"/>
      <c r="T42" s="4"/>
      <c r="U42" s="4"/>
      <c r="V42" s="4"/>
      <c r="W42" s="4"/>
      <c r="X42" s="4"/>
      <c r="Y42" s="2"/>
      <c r="Z42" s="2"/>
      <c r="AA42" s="2"/>
      <c r="AB42" s="2"/>
      <c r="AC42" s="2"/>
      <c r="AD42" s="2"/>
      <c r="AE42" s="2"/>
      <c r="AF42" s="2"/>
      <c r="AG42" s="2"/>
      <c r="AH42" s="2"/>
      <c r="AI42" s="2"/>
      <c r="AJ42" s="11"/>
      <c r="AK42" s="2"/>
      <c r="AL42" s="2"/>
      <c r="AM42" s="2"/>
      <c r="AN42" s="2"/>
      <c r="AO42" s="2"/>
    </row>
    <row r="43" spans="2:41" ht="13.5" customHeight="1">
      <c r="B43" s="2"/>
      <c r="C43" s="1"/>
      <c r="D43" s="1"/>
      <c r="E43" s="5"/>
      <c r="F43" s="4"/>
      <c r="G43" s="4"/>
      <c r="H43" s="6" t="s">
        <v>250</v>
      </c>
      <c r="I43" s="6"/>
      <c r="J43" s="6"/>
      <c r="K43" s="6"/>
      <c r="L43" s="8"/>
      <c r="M43" s="6"/>
      <c r="N43" s="6"/>
      <c r="O43" s="6"/>
      <c r="P43" s="6"/>
      <c r="Q43" s="6"/>
      <c r="R43" s="6"/>
      <c r="S43" s="6"/>
      <c r="T43" s="6"/>
      <c r="U43" s="6"/>
      <c r="V43" s="6"/>
      <c r="W43" s="6"/>
      <c r="X43" s="6"/>
      <c r="Y43" s="8"/>
      <c r="Z43" s="8"/>
      <c r="AA43" s="8"/>
      <c r="AB43" s="8"/>
      <c r="AC43" s="8"/>
      <c r="AD43" s="8"/>
      <c r="AE43" s="8"/>
      <c r="AF43" s="8"/>
      <c r="AG43" s="8"/>
      <c r="AH43" s="6" t="s">
        <v>88</v>
      </c>
      <c r="AI43" s="6"/>
      <c r="AJ43" s="886">
        <v>15</v>
      </c>
      <c r="AK43" s="886"/>
      <c r="AL43" s="1"/>
      <c r="AM43" s="2"/>
      <c r="AN43" s="2"/>
      <c r="AO43" s="2"/>
    </row>
    <row r="44" spans="2:51" ht="13.5" customHeight="1">
      <c r="B44" s="2"/>
      <c r="C44" s="1"/>
      <c r="D44" s="1"/>
      <c r="E44" s="1"/>
      <c r="F44" s="1"/>
      <c r="G44" s="1"/>
      <c r="H44" s="7"/>
      <c r="I44" s="7"/>
      <c r="J44" s="7"/>
      <c r="K44" s="7"/>
      <c r="L44" s="7"/>
      <c r="M44" s="7"/>
      <c r="N44" s="7"/>
      <c r="O44" s="7"/>
      <c r="P44" s="7"/>
      <c r="Q44" s="7"/>
      <c r="R44" s="7"/>
      <c r="S44" s="7"/>
      <c r="T44" s="7"/>
      <c r="U44" s="7"/>
      <c r="V44" s="7"/>
      <c r="W44" s="7"/>
      <c r="X44" s="7"/>
      <c r="Y44" s="1"/>
      <c r="Z44" s="1"/>
      <c r="AA44" s="1"/>
      <c r="AB44" s="1"/>
      <c r="AC44" s="1"/>
      <c r="AD44" s="1"/>
      <c r="AE44" s="1"/>
      <c r="AF44" s="1"/>
      <c r="AG44" s="1"/>
      <c r="AH44" s="1"/>
      <c r="AI44" s="1"/>
      <c r="AJ44" s="12"/>
      <c r="AK44" s="1"/>
      <c r="AL44" s="1"/>
      <c r="AM44" s="2"/>
      <c r="AN44" s="2"/>
      <c r="AO44" s="2"/>
      <c r="AR44" s="281"/>
      <c r="AS44" s="281"/>
      <c r="AT44" s="281"/>
      <c r="AU44" s="281"/>
      <c r="AV44" s="281"/>
      <c r="AW44" s="281"/>
      <c r="AX44" s="281"/>
      <c r="AY44" s="281"/>
    </row>
    <row r="45" spans="2:51" ht="13.5" customHeight="1">
      <c r="B45" s="2"/>
      <c r="C45" s="2"/>
      <c r="D45" s="2"/>
      <c r="E45" s="2"/>
      <c r="F45" s="2"/>
      <c r="G45" s="2"/>
      <c r="H45" s="4"/>
      <c r="I45" s="4"/>
      <c r="J45" s="4"/>
      <c r="K45" s="4"/>
      <c r="L45" s="4"/>
      <c r="M45" s="4"/>
      <c r="N45" s="4"/>
      <c r="O45" s="4"/>
      <c r="P45" s="4"/>
      <c r="Q45" s="4"/>
      <c r="R45" s="4"/>
      <c r="S45" s="4"/>
      <c r="T45" s="4"/>
      <c r="U45" s="4"/>
      <c r="V45" s="4"/>
      <c r="W45" s="4"/>
      <c r="X45" s="4"/>
      <c r="Y45" s="2"/>
      <c r="Z45" s="2"/>
      <c r="AA45" s="2"/>
      <c r="AB45" s="2"/>
      <c r="AC45" s="2"/>
      <c r="AD45" s="2"/>
      <c r="AE45" s="2"/>
      <c r="AF45" s="2"/>
      <c r="AG45" s="2"/>
      <c r="AH45" s="2"/>
      <c r="AI45" s="2"/>
      <c r="AJ45" s="11"/>
      <c r="AK45" s="2"/>
      <c r="AL45" s="2"/>
      <c r="AM45" s="2"/>
      <c r="AN45" s="2"/>
      <c r="AO45" s="2"/>
      <c r="AR45" s="281"/>
      <c r="AS45" s="281"/>
      <c r="AT45" s="281"/>
      <c r="AU45" s="281"/>
      <c r="AV45" s="281"/>
      <c r="AW45" s="281"/>
      <c r="AX45" s="281"/>
      <c r="AY45" s="281"/>
    </row>
    <row r="46" spans="2:41" ht="13.5" customHeight="1">
      <c r="B46" s="2"/>
      <c r="C46" s="2"/>
      <c r="D46" s="2"/>
      <c r="E46" s="5"/>
      <c r="F46" s="4"/>
      <c r="G46" s="4"/>
      <c r="H46" s="6"/>
      <c r="I46" s="6"/>
      <c r="J46" s="6"/>
      <c r="K46" s="6"/>
      <c r="L46" s="6"/>
      <c r="M46" s="6"/>
      <c r="N46" s="6"/>
      <c r="O46" s="6"/>
      <c r="P46" s="6"/>
      <c r="Q46" s="6"/>
      <c r="R46" s="6"/>
      <c r="S46" s="6"/>
      <c r="T46" s="6"/>
      <c r="U46" s="6"/>
      <c r="V46" s="6"/>
      <c r="W46" s="6"/>
      <c r="X46" s="6"/>
      <c r="Y46" s="8"/>
      <c r="Z46" s="8"/>
      <c r="AA46" s="8"/>
      <c r="AB46" s="8"/>
      <c r="AC46" s="8"/>
      <c r="AD46" s="8"/>
      <c r="AE46" s="8"/>
      <c r="AF46" s="8"/>
      <c r="AG46" s="8"/>
      <c r="AH46" s="6" t="s">
        <v>84</v>
      </c>
      <c r="AI46" s="6"/>
      <c r="AJ46" s="886"/>
      <c r="AK46" s="886"/>
      <c r="AL46" s="2"/>
      <c r="AM46" s="2"/>
      <c r="AN46" s="2"/>
      <c r="AO46" s="2"/>
    </row>
    <row r="47" spans="2:41" ht="13.5" customHeight="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spans="2:41" ht="13.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spans="2:41" ht="13.5" customHeight="1">
      <c r="B49" s="2"/>
      <c r="C49" s="2"/>
      <c r="D49" s="2"/>
      <c r="E49" s="5"/>
      <c r="F49" s="4"/>
      <c r="G49" s="4"/>
      <c r="H49" s="6"/>
      <c r="I49" s="8"/>
      <c r="J49" s="8"/>
      <c r="K49" s="8"/>
      <c r="L49" s="8"/>
      <c r="M49" s="8"/>
      <c r="N49" s="8"/>
      <c r="O49" s="8"/>
      <c r="P49" s="8"/>
      <c r="Q49" s="8"/>
      <c r="R49" s="8"/>
      <c r="S49" s="8"/>
      <c r="T49" s="8"/>
      <c r="U49" s="8"/>
      <c r="V49" s="8"/>
      <c r="W49" s="8"/>
      <c r="X49" s="8"/>
      <c r="Y49" s="8"/>
      <c r="Z49" s="8"/>
      <c r="AA49" s="8"/>
      <c r="AB49" s="8"/>
      <c r="AC49" s="8"/>
      <c r="AD49" s="8"/>
      <c r="AE49" s="8"/>
      <c r="AF49" s="8"/>
      <c r="AG49" s="8"/>
      <c r="AH49" s="6" t="s">
        <v>84</v>
      </c>
      <c r="AI49" s="6"/>
      <c r="AJ49" s="886"/>
      <c r="AK49" s="886"/>
      <c r="AL49" s="2"/>
      <c r="AM49" s="2"/>
      <c r="AN49" s="2"/>
      <c r="AO49" s="2"/>
    </row>
    <row r="50" spans="2:41" ht="13.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2:41" ht="13.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2:41" ht="13.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2:41" ht="13.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2:41" ht="13.5" customHeight="1">
      <c r="B54" s="2"/>
      <c r="C54" s="2"/>
      <c r="D54" s="2"/>
      <c r="E54" s="1"/>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spans="2:41" ht="15.7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sheetData>
  <sheetProtection/>
  <mergeCells count="18">
    <mergeCell ref="B3:AO5"/>
    <mergeCell ref="D9:F9"/>
    <mergeCell ref="AD2:AO2"/>
    <mergeCell ref="B6:AO6"/>
    <mergeCell ref="AJ34:AK34"/>
    <mergeCell ref="AJ40:AK40"/>
    <mergeCell ref="AJ28:AK28"/>
    <mergeCell ref="AJ31:AK31"/>
    <mergeCell ref="AJ43:AK43"/>
    <mergeCell ref="AJ37:AK37"/>
    <mergeCell ref="AJ49:AK49"/>
    <mergeCell ref="AJ46:AK46"/>
    <mergeCell ref="AJ10:AK10"/>
    <mergeCell ref="AJ13:AK13"/>
    <mergeCell ref="AJ16:AK16"/>
    <mergeCell ref="AJ19:AK19"/>
    <mergeCell ref="AJ22:AK22"/>
    <mergeCell ref="AJ25:AK25"/>
  </mergeCells>
  <printOptions horizontalCentered="1" verticalCentered="1"/>
  <pageMargins left="0.7874015748031497" right="0.3937007874015748" top="0.7874015748031497" bottom="0.7874015748031497" header="0.5118110236220472" footer="0.5118110236220472"/>
  <pageSetup fitToHeight="1" fitToWidth="1" horizontalDpi="300" verticalDpi="300" orientation="portrait" paperSize="9" r:id="rId2"/>
  <headerFooter alignWithMargins="0">
    <oddFooter>&amp;C3</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B2:I46"/>
  <sheetViews>
    <sheetView zoomScaleSheetLayoutView="100" zoomScalePageLayoutView="0" workbookViewId="0" topLeftCell="A28">
      <selection activeCell="I12" sqref="I12"/>
    </sheetView>
  </sheetViews>
  <sheetFormatPr defaultColWidth="9.140625" defaultRowHeight="12"/>
  <cols>
    <col min="1" max="1" width="9.140625" style="260" customWidth="1"/>
    <col min="2" max="2" width="20.7109375" style="260" customWidth="1"/>
    <col min="3" max="3" width="4.7109375" style="260" customWidth="1"/>
    <col min="4" max="4" width="13.7109375" style="260" customWidth="1"/>
    <col min="5" max="5" width="4.7109375" style="260" customWidth="1"/>
    <col min="6" max="6" width="6.7109375" style="260" customWidth="1"/>
    <col min="7" max="7" width="4.7109375" style="260" customWidth="1"/>
    <col min="8" max="8" width="6.7109375" style="260" customWidth="1"/>
    <col min="9" max="9" width="26.7109375" style="260" customWidth="1"/>
    <col min="10" max="13" width="4.7109375" style="260" customWidth="1"/>
    <col min="14" max="16384" width="9.140625" style="260" customWidth="1"/>
  </cols>
  <sheetData>
    <row r="2" spans="2:9" ht="24.75" customHeight="1">
      <c r="B2" s="916" t="s">
        <v>283</v>
      </c>
      <c r="C2" s="916"/>
      <c r="D2" s="916"/>
      <c r="E2" s="916"/>
      <c r="F2" s="916"/>
      <c r="G2" s="916"/>
      <c r="H2" s="916"/>
      <c r="I2" s="283" t="str">
        <f>'報告書'!AE2</f>
        <v>〇〇市町－第 ○○ 号</v>
      </c>
    </row>
    <row r="3" spans="2:9" ht="21" customHeight="1">
      <c r="B3" s="918"/>
      <c r="C3" s="918"/>
      <c r="D3" s="918"/>
      <c r="E3" s="918"/>
      <c r="F3" s="918"/>
      <c r="G3" s="918"/>
      <c r="H3" s="918"/>
      <c r="I3" s="918"/>
    </row>
    <row r="4" spans="2:9" ht="21" customHeight="1">
      <c r="B4" s="61"/>
      <c r="C4" s="62"/>
      <c r="D4" s="62"/>
      <c r="E4" s="61"/>
      <c r="F4" s="919" t="s">
        <v>378</v>
      </c>
      <c r="G4" s="920"/>
      <c r="H4" s="921"/>
      <c r="I4" s="450" t="str">
        <f>'報告書'!AB18</f>
        <v>令和　○ 年 ○ 月 ○ 日</v>
      </c>
    </row>
    <row r="5" spans="2:9" ht="21" customHeight="1">
      <c r="B5" s="61"/>
      <c r="C5" s="62"/>
      <c r="D5" s="62"/>
      <c r="E5" s="61"/>
      <c r="F5" s="922" t="s">
        <v>284</v>
      </c>
      <c r="G5" s="923"/>
      <c r="H5" s="924"/>
      <c r="I5" s="441" t="str">
        <f>'報告書'!AE13</f>
        <v>〇 〇 〇 〇</v>
      </c>
    </row>
    <row r="6" spans="2:9" ht="21" customHeight="1">
      <c r="B6" s="63" t="s">
        <v>285</v>
      </c>
      <c r="C6" s="64"/>
      <c r="D6" s="64"/>
      <c r="E6" s="64"/>
      <c r="F6" s="61"/>
      <c r="G6" s="61"/>
      <c r="H6" s="61"/>
      <c r="I6" s="65" t="s">
        <v>373</v>
      </c>
    </row>
    <row r="7" spans="2:9" ht="21" customHeight="1">
      <c r="B7" s="263" t="s">
        <v>379</v>
      </c>
      <c r="C7" s="917" t="str">
        <f>'報告書'!H20</f>
        <v>○○○○○○マンション</v>
      </c>
      <c r="D7" s="917"/>
      <c r="E7" s="917"/>
      <c r="F7" s="917"/>
      <c r="G7" s="917"/>
      <c r="H7" s="917"/>
      <c r="I7" s="442" t="s">
        <v>287</v>
      </c>
    </row>
    <row r="8" spans="2:9" ht="21" customHeight="1">
      <c r="B8" s="264" t="s">
        <v>380</v>
      </c>
      <c r="C8" s="907" t="s">
        <v>288</v>
      </c>
      <c r="D8" s="907"/>
      <c r="E8" s="907"/>
      <c r="F8" s="907"/>
      <c r="G8" s="907"/>
      <c r="H8" s="907"/>
      <c r="I8" s="443"/>
    </row>
    <row r="9" spans="2:9" ht="21" customHeight="1">
      <c r="B9" s="264" t="s">
        <v>262</v>
      </c>
      <c r="C9" s="908" t="str">
        <f>'報告書'!D7</f>
        <v>〇  〇  〇  〇</v>
      </c>
      <c r="D9" s="908"/>
      <c r="E9" s="908"/>
      <c r="F9" s="908"/>
      <c r="G9" s="908"/>
      <c r="H9" s="908"/>
      <c r="I9" s="443" t="s">
        <v>289</v>
      </c>
    </row>
    <row r="10" spans="2:9" ht="21" customHeight="1">
      <c r="B10" s="264" t="s">
        <v>381</v>
      </c>
      <c r="C10" s="907" t="s">
        <v>425</v>
      </c>
      <c r="D10" s="907"/>
      <c r="E10" s="907"/>
      <c r="F10" s="907"/>
      <c r="G10" s="907"/>
      <c r="H10" s="907"/>
      <c r="I10" s="443"/>
    </row>
    <row r="11" spans="2:9" ht="21" customHeight="1">
      <c r="B11" s="264" t="s">
        <v>382</v>
      </c>
      <c r="C11" s="907" t="s">
        <v>290</v>
      </c>
      <c r="D11" s="907"/>
      <c r="E11" s="907"/>
      <c r="F11" s="907"/>
      <c r="G11" s="907"/>
      <c r="H11" s="907"/>
      <c r="I11" s="443"/>
    </row>
    <row r="12" spans="2:9" ht="21" customHeight="1">
      <c r="B12" s="264" t="s">
        <v>383</v>
      </c>
      <c r="C12" s="908" t="str">
        <f>'報告書'!H19</f>
        <v>○○市○○町○○-○○</v>
      </c>
      <c r="D12" s="908"/>
      <c r="E12" s="908"/>
      <c r="F12" s="908"/>
      <c r="G12" s="908"/>
      <c r="H12" s="908"/>
      <c r="I12" s="443"/>
    </row>
    <row r="13" spans="2:9" ht="21" customHeight="1">
      <c r="B13" s="264" t="s">
        <v>384</v>
      </c>
      <c r="C13" s="907" t="s">
        <v>291</v>
      </c>
      <c r="D13" s="907"/>
      <c r="E13" s="907"/>
      <c r="F13" s="907"/>
      <c r="G13" s="907"/>
      <c r="H13" s="907"/>
      <c r="I13" s="444" t="s">
        <v>353</v>
      </c>
    </row>
    <row r="14" spans="2:9" ht="21" customHeight="1">
      <c r="B14" s="266" t="s">
        <v>385</v>
      </c>
      <c r="C14" s="913" t="s">
        <v>292</v>
      </c>
      <c r="D14" s="914"/>
      <c r="E14" s="914"/>
      <c r="F14" s="914"/>
      <c r="G14" s="914"/>
      <c r="H14" s="914"/>
      <c r="I14" s="915"/>
    </row>
    <row r="15" spans="2:9" ht="21" customHeight="1">
      <c r="B15" s="912" t="s">
        <v>293</v>
      </c>
      <c r="C15" s="912"/>
      <c r="D15" s="912"/>
      <c r="E15" s="912"/>
      <c r="F15" s="912"/>
      <c r="G15" s="912"/>
      <c r="H15" s="912"/>
      <c r="I15" s="912"/>
    </row>
    <row r="16" spans="2:9" ht="21" customHeight="1">
      <c r="B16" s="64"/>
      <c r="C16" s="64"/>
      <c r="D16" s="66"/>
      <c r="E16" s="66"/>
      <c r="F16" s="67"/>
      <c r="G16" s="67"/>
      <c r="H16" s="67"/>
      <c r="I16" s="67"/>
    </row>
    <row r="17" spans="2:9" ht="21" customHeight="1">
      <c r="B17" s="63" t="s">
        <v>294</v>
      </c>
      <c r="C17" s="64"/>
      <c r="D17" s="64"/>
      <c r="E17" s="64"/>
      <c r="F17" s="67"/>
      <c r="G17" s="67"/>
      <c r="H17" s="67"/>
      <c r="I17" s="65" t="s">
        <v>286</v>
      </c>
    </row>
    <row r="18" spans="2:9" ht="21" customHeight="1">
      <c r="B18" s="263" t="s">
        <v>386</v>
      </c>
      <c r="C18" s="68"/>
      <c r="D18" s="18" t="s">
        <v>295</v>
      </c>
      <c r="E18" s="69"/>
      <c r="F18" s="899" t="s">
        <v>296</v>
      </c>
      <c r="G18" s="899"/>
      <c r="H18" s="900"/>
      <c r="I18" s="445" t="s">
        <v>374</v>
      </c>
    </row>
    <row r="19" spans="2:9" ht="21" customHeight="1">
      <c r="B19" s="264" t="s">
        <v>387</v>
      </c>
      <c r="C19" s="891" t="s">
        <v>372</v>
      </c>
      <c r="D19" s="892"/>
      <c r="E19" s="892"/>
      <c r="F19" s="892"/>
      <c r="G19" s="892"/>
      <c r="H19" s="893"/>
      <c r="I19" s="446" t="s">
        <v>297</v>
      </c>
    </row>
    <row r="20" spans="2:9" ht="21" customHeight="1">
      <c r="B20" s="264" t="s">
        <v>388</v>
      </c>
      <c r="C20" s="891" t="s">
        <v>372</v>
      </c>
      <c r="D20" s="892"/>
      <c r="E20" s="892"/>
      <c r="F20" s="892"/>
      <c r="G20" s="892"/>
      <c r="H20" s="893"/>
      <c r="I20" s="446" t="s">
        <v>297</v>
      </c>
    </row>
    <row r="21" spans="2:9" ht="21" customHeight="1">
      <c r="B21" s="264" t="s">
        <v>389</v>
      </c>
      <c r="C21" s="891" t="s">
        <v>371</v>
      </c>
      <c r="D21" s="892"/>
      <c r="E21" s="892"/>
      <c r="F21" s="892"/>
      <c r="G21" s="892"/>
      <c r="H21" s="893"/>
      <c r="I21" s="447"/>
    </row>
    <row r="22" spans="2:9" ht="21" customHeight="1">
      <c r="B22" s="264" t="s">
        <v>390</v>
      </c>
      <c r="C22" s="891" t="s">
        <v>370</v>
      </c>
      <c r="D22" s="892"/>
      <c r="E22" s="892"/>
      <c r="F22" s="892"/>
      <c r="G22" s="892"/>
      <c r="H22" s="893"/>
      <c r="I22" s="447"/>
    </row>
    <row r="23" spans="2:9" ht="21" customHeight="1">
      <c r="B23" s="264" t="s">
        <v>391</v>
      </c>
      <c r="C23" s="70"/>
      <c r="D23" s="71" t="s">
        <v>298</v>
      </c>
      <c r="E23" s="72"/>
      <c r="F23" s="73" t="s">
        <v>299</v>
      </c>
      <c r="G23" s="73"/>
      <c r="H23" s="74"/>
      <c r="I23" s="447"/>
    </row>
    <row r="24" spans="2:9" ht="21" customHeight="1">
      <c r="B24" s="264" t="s">
        <v>392</v>
      </c>
      <c r="C24" s="70"/>
      <c r="D24" s="71" t="s">
        <v>300</v>
      </c>
      <c r="E24" s="72"/>
      <c r="F24" s="905" t="s">
        <v>301</v>
      </c>
      <c r="G24" s="905"/>
      <c r="H24" s="906"/>
      <c r="I24" s="447"/>
    </row>
    <row r="25" spans="2:9" ht="21" customHeight="1">
      <c r="B25" s="910" t="s">
        <v>393</v>
      </c>
      <c r="C25" s="901" t="s">
        <v>375</v>
      </c>
      <c r="D25" s="902"/>
      <c r="E25" s="72"/>
      <c r="F25" s="15" t="s">
        <v>302</v>
      </c>
      <c r="G25" s="84"/>
      <c r="H25" s="16" t="s">
        <v>303</v>
      </c>
      <c r="I25" s="447"/>
    </row>
    <row r="26" spans="2:9" ht="21" customHeight="1">
      <c r="B26" s="910"/>
      <c r="C26" s="901" t="s">
        <v>376</v>
      </c>
      <c r="D26" s="902"/>
      <c r="E26" s="72"/>
      <c r="F26" s="15" t="s">
        <v>302</v>
      </c>
      <c r="G26" s="84"/>
      <c r="H26" s="16" t="s">
        <v>303</v>
      </c>
      <c r="I26" s="447"/>
    </row>
    <row r="27" spans="2:9" ht="21" customHeight="1">
      <c r="B27" s="911"/>
      <c r="C27" s="903" t="s">
        <v>377</v>
      </c>
      <c r="D27" s="904"/>
      <c r="E27" s="75"/>
      <c r="F27" s="17" t="s">
        <v>302</v>
      </c>
      <c r="G27" s="86"/>
      <c r="H27" s="13" t="s">
        <v>303</v>
      </c>
      <c r="I27" s="448"/>
    </row>
    <row r="28" spans="2:9" ht="21" customHeight="1">
      <c r="B28" s="909"/>
      <c r="C28" s="909"/>
      <c r="D28" s="909"/>
      <c r="E28" s="909"/>
      <c r="F28" s="909"/>
      <c r="G28" s="909"/>
      <c r="H28" s="909"/>
      <c r="I28" s="909"/>
    </row>
    <row r="29" spans="2:9" ht="21" customHeight="1">
      <c r="B29" s="63" t="s">
        <v>304</v>
      </c>
      <c r="C29" s="64"/>
      <c r="D29" s="61"/>
      <c r="E29" s="61"/>
      <c r="F29" s="61"/>
      <c r="G29" s="67"/>
      <c r="H29" s="67"/>
      <c r="I29" s="65" t="s">
        <v>286</v>
      </c>
    </row>
    <row r="30" spans="2:9" ht="21" customHeight="1">
      <c r="B30" s="263" t="s">
        <v>394</v>
      </c>
      <c r="C30" s="68"/>
      <c r="D30" s="18" t="s">
        <v>175</v>
      </c>
      <c r="E30" s="76"/>
      <c r="F30" s="899" t="s">
        <v>176</v>
      </c>
      <c r="G30" s="899"/>
      <c r="H30" s="900"/>
      <c r="I30" s="449"/>
    </row>
    <row r="31" spans="2:9" ht="21" customHeight="1">
      <c r="B31" s="264" t="s">
        <v>395</v>
      </c>
      <c r="C31" s="70"/>
      <c r="D31" s="136" t="s">
        <v>256</v>
      </c>
      <c r="E31" s="77"/>
      <c r="F31" s="136" t="s">
        <v>305</v>
      </c>
      <c r="G31" s="83"/>
      <c r="H31" s="136" t="s">
        <v>257</v>
      </c>
      <c r="I31" s="447" t="s">
        <v>258</v>
      </c>
    </row>
    <row r="32" spans="2:9" ht="21" customHeight="1">
      <c r="B32" s="264" t="s">
        <v>396</v>
      </c>
      <c r="C32" s="81" t="s">
        <v>306</v>
      </c>
      <c r="D32" s="82">
        <f>MIN('Is値の算定'!S16:S27)</f>
        <v>0.3419354838709677</v>
      </c>
      <c r="E32" s="79" t="s">
        <v>212</v>
      </c>
      <c r="F32" s="79"/>
      <c r="G32" s="79"/>
      <c r="H32" s="80"/>
      <c r="I32" s="447"/>
    </row>
    <row r="33" spans="2:9" ht="21" customHeight="1">
      <c r="B33" s="265" t="s">
        <v>397</v>
      </c>
      <c r="C33" s="70"/>
      <c r="D33" s="83" t="s">
        <v>307</v>
      </c>
      <c r="E33" s="84"/>
      <c r="F33" s="895" t="s">
        <v>308</v>
      </c>
      <c r="G33" s="895"/>
      <c r="H33" s="896"/>
      <c r="I33" s="447"/>
    </row>
    <row r="34" spans="2:9" ht="21" customHeight="1">
      <c r="B34" s="265" t="s">
        <v>398</v>
      </c>
      <c r="C34" s="70"/>
      <c r="D34" s="83" t="s">
        <v>309</v>
      </c>
      <c r="E34" s="84"/>
      <c r="F34" s="895" t="s">
        <v>310</v>
      </c>
      <c r="G34" s="895"/>
      <c r="H34" s="896"/>
      <c r="I34" s="447"/>
    </row>
    <row r="35" spans="2:9" ht="21" customHeight="1">
      <c r="B35" s="265" t="s">
        <v>191</v>
      </c>
      <c r="C35" s="70"/>
      <c r="D35" s="83" t="s">
        <v>302</v>
      </c>
      <c r="E35" s="84"/>
      <c r="F35" s="895" t="s">
        <v>303</v>
      </c>
      <c r="G35" s="895"/>
      <c r="H35" s="896"/>
      <c r="I35" s="447"/>
    </row>
    <row r="36" spans="2:9" ht="21" customHeight="1">
      <c r="B36" s="264" t="s">
        <v>274</v>
      </c>
      <c r="C36" s="70"/>
      <c r="D36" s="83" t="s">
        <v>311</v>
      </c>
      <c r="E36" s="84"/>
      <c r="F36" s="895" t="s">
        <v>312</v>
      </c>
      <c r="G36" s="895"/>
      <c r="H36" s="896"/>
      <c r="I36" s="447"/>
    </row>
    <row r="37" spans="2:9" ht="21" customHeight="1">
      <c r="B37" s="266" t="s">
        <v>277</v>
      </c>
      <c r="C37" s="78"/>
      <c r="D37" s="85" t="s">
        <v>311</v>
      </c>
      <c r="E37" s="86"/>
      <c r="F37" s="897" t="s">
        <v>312</v>
      </c>
      <c r="G37" s="897"/>
      <c r="H37" s="898"/>
      <c r="I37" s="448"/>
    </row>
    <row r="38" spans="2:5" ht="17.25" customHeight="1">
      <c r="B38" s="261"/>
      <c r="C38" s="261"/>
      <c r="D38" s="261"/>
      <c r="E38" s="261"/>
    </row>
    <row r="39" spans="2:5" ht="17.25" customHeight="1">
      <c r="B39" s="261"/>
      <c r="C39" s="261"/>
      <c r="D39" s="261"/>
      <c r="E39" s="261"/>
    </row>
    <row r="40" spans="2:5" ht="17.25" customHeight="1">
      <c r="B40" s="262"/>
      <c r="C40" s="261"/>
      <c r="D40" s="261"/>
      <c r="E40" s="261"/>
    </row>
    <row r="41" spans="2:5" ht="17.25" customHeight="1">
      <c r="B41" s="262"/>
      <c r="C41" s="261"/>
      <c r="D41" s="261"/>
      <c r="E41" s="261"/>
    </row>
    <row r="42" spans="2:5" ht="17.25" customHeight="1">
      <c r="B42" s="262"/>
      <c r="C42" s="261"/>
      <c r="D42" s="261"/>
      <c r="E42" s="261"/>
    </row>
    <row r="43" spans="2:5" ht="17.25" customHeight="1">
      <c r="B43" s="262"/>
      <c r="C43" s="261"/>
      <c r="D43" s="261"/>
      <c r="E43" s="261"/>
    </row>
    <row r="44" spans="2:5" ht="17.25" customHeight="1">
      <c r="B44" s="262"/>
      <c r="C44" s="261"/>
      <c r="D44" s="261"/>
      <c r="E44" s="261"/>
    </row>
    <row r="45" spans="2:5" ht="17.25" customHeight="1">
      <c r="B45" s="262"/>
      <c r="C45" s="261"/>
      <c r="D45" s="261"/>
      <c r="E45" s="261"/>
    </row>
    <row r="46" spans="2:5" ht="17.25" customHeight="1">
      <c r="B46" s="262"/>
      <c r="C46" s="894"/>
      <c r="D46" s="894"/>
      <c r="E46" s="261"/>
    </row>
  </sheetData>
  <sheetProtection/>
  <mergeCells count="31">
    <mergeCell ref="F5:H5"/>
    <mergeCell ref="B15:I15"/>
    <mergeCell ref="C14:I14"/>
    <mergeCell ref="F18:H18"/>
    <mergeCell ref="C21:H21"/>
    <mergeCell ref="B2:H2"/>
    <mergeCell ref="C7:H7"/>
    <mergeCell ref="C8:H8"/>
    <mergeCell ref="C9:H9"/>
    <mergeCell ref="B3:I3"/>
    <mergeCell ref="F4:H4"/>
    <mergeCell ref="C26:D26"/>
    <mergeCell ref="F33:H33"/>
    <mergeCell ref="C27:D27"/>
    <mergeCell ref="F24:H24"/>
    <mergeCell ref="C10:H10"/>
    <mergeCell ref="C11:H11"/>
    <mergeCell ref="C12:H12"/>
    <mergeCell ref="C13:H13"/>
    <mergeCell ref="B28:I28"/>
    <mergeCell ref="B25:B27"/>
    <mergeCell ref="C19:H19"/>
    <mergeCell ref="C20:H20"/>
    <mergeCell ref="C46:D46"/>
    <mergeCell ref="F35:H35"/>
    <mergeCell ref="F36:H36"/>
    <mergeCell ref="F37:H37"/>
    <mergeCell ref="F30:H30"/>
    <mergeCell ref="F34:H34"/>
    <mergeCell ref="C22:H22"/>
    <mergeCell ref="C25:D25"/>
  </mergeCells>
  <printOptions horizontalCentered="1" verticalCentered="1"/>
  <pageMargins left="0.7874015748031497" right="0.3937007874015748" top="0.7874015748031497" bottom="0.7874015748031497" header="0.5118110236220472" footer="0.5118110236220472"/>
  <pageSetup blackAndWhite="1" fitToHeight="1" fitToWidth="1" horizontalDpi="300" verticalDpi="300" orientation="portrait" paperSize="9" r:id="rId2"/>
  <headerFooter alignWithMargins="0">
    <oddFooter>&amp;C4</odd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B2:AR71"/>
  <sheetViews>
    <sheetView zoomScaleSheetLayoutView="100" zoomScalePageLayoutView="0" workbookViewId="0" topLeftCell="A7">
      <selection activeCell="AE15" sqref="AE15"/>
    </sheetView>
  </sheetViews>
  <sheetFormatPr defaultColWidth="8.140625" defaultRowHeight="12"/>
  <cols>
    <col min="1" max="1" width="9.140625" style="284" customWidth="1"/>
    <col min="2" max="33" width="2.7109375" style="284" customWidth="1"/>
    <col min="34" max="34" width="4.00390625" style="284" customWidth="1"/>
    <col min="35" max="61" width="2.7109375" style="284" customWidth="1"/>
    <col min="62" max="16384" width="8.140625" style="284" customWidth="1"/>
  </cols>
  <sheetData>
    <row r="2" spans="2:34" ht="24.75" customHeight="1">
      <c r="B2" s="292" t="s">
        <v>32</v>
      </c>
      <c r="C2" s="293"/>
      <c r="D2" s="294"/>
      <c r="E2" s="294"/>
      <c r="F2" s="295"/>
      <c r="G2" s="295"/>
      <c r="H2" s="295"/>
      <c r="I2" s="295"/>
      <c r="J2" s="295"/>
      <c r="K2" s="295"/>
      <c r="L2" s="295"/>
      <c r="M2" s="294"/>
      <c r="N2" s="294"/>
      <c r="O2" s="293"/>
      <c r="P2" s="293"/>
      <c r="Q2" s="293"/>
      <c r="R2" s="293"/>
      <c r="S2" s="293"/>
      <c r="T2" s="293"/>
      <c r="U2" s="293"/>
      <c r="V2" s="293"/>
      <c r="W2" s="293"/>
      <c r="X2" s="293"/>
      <c r="Y2" s="973" t="str">
        <f>'報告書'!AE2</f>
        <v>〇〇市町－第 ○○ 号</v>
      </c>
      <c r="Z2" s="974"/>
      <c r="AA2" s="974"/>
      <c r="AB2" s="974"/>
      <c r="AC2" s="974"/>
      <c r="AD2" s="974"/>
      <c r="AE2" s="974"/>
      <c r="AF2" s="974"/>
      <c r="AG2" s="974"/>
      <c r="AH2" s="975"/>
    </row>
    <row r="3" spans="2:34" ht="15" customHeight="1">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row>
    <row r="4" spans="2:34" ht="15" customHeight="1">
      <c r="B4" s="293"/>
      <c r="C4" s="296" t="s">
        <v>31</v>
      </c>
      <c r="D4" s="296"/>
      <c r="E4" s="296"/>
      <c r="F4" s="296"/>
      <c r="G4" s="296"/>
      <c r="H4" s="296"/>
      <c r="I4" s="296"/>
      <c r="J4" s="296"/>
      <c r="K4" s="296"/>
      <c r="L4" s="293"/>
      <c r="M4" s="293"/>
      <c r="N4" s="293"/>
      <c r="O4" s="293"/>
      <c r="P4" s="293"/>
      <c r="Q4" s="293"/>
      <c r="R4" s="293"/>
      <c r="S4" s="293"/>
      <c r="T4" s="293"/>
      <c r="U4" s="293"/>
      <c r="V4" s="293"/>
      <c r="W4" s="293"/>
      <c r="X4" s="293"/>
      <c r="Y4" s="293"/>
      <c r="Z4" s="293"/>
      <c r="AA4" s="293"/>
      <c r="AB4" s="293"/>
      <c r="AC4" s="293"/>
      <c r="AD4" s="293"/>
      <c r="AE4" s="293"/>
      <c r="AF4" s="293"/>
      <c r="AG4" s="293"/>
      <c r="AH4" s="293"/>
    </row>
    <row r="5" spans="2:34" ht="15" customHeight="1">
      <c r="B5" s="985" t="s">
        <v>16</v>
      </c>
      <c r="C5" s="986"/>
      <c r="D5" s="986"/>
      <c r="E5" s="987"/>
      <c r="F5" s="297"/>
      <c r="G5" s="298"/>
      <c r="H5" s="299" t="s">
        <v>33</v>
      </c>
      <c r="I5" s="299"/>
      <c r="J5" s="299"/>
      <c r="K5" s="299"/>
      <c r="L5" s="300"/>
      <c r="M5" s="300"/>
      <c r="N5" s="300"/>
      <c r="O5" s="300"/>
      <c r="P5" s="300"/>
      <c r="Q5" s="300"/>
      <c r="R5" s="300"/>
      <c r="S5" s="300"/>
      <c r="T5" s="300"/>
      <c r="U5" s="300"/>
      <c r="V5" s="300"/>
      <c r="W5" s="300"/>
      <c r="X5" s="300"/>
      <c r="Y5" s="300"/>
      <c r="Z5" s="300"/>
      <c r="AA5" s="300"/>
      <c r="AB5" s="300"/>
      <c r="AC5" s="300"/>
      <c r="AD5" s="300"/>
      <c r="AE5" s="300"/>
      <c r="AF5" s="300"/>
      <c r="AG5" s="300"/>
      <c r="AH5" s="301"/>
    </row>
    <row r="6" spans="2:34" ht="15" customHeight="1">
      <c r="B6" s="988"/>
      <c r="C6" s="989"/>
      <c r="D6" s="989"/>
      <c r="E6" s="990"/>
      <c r="F6" s="302"/>
      <c r="G6" s="303"/>
      <c r="H6" s="967" t="s">
        <v>34</v>
      </c>
      <c r="I6" s="967"/>
      <c r="J6" s="305"/>
      <c r="K6" s="306"/>
      <c r="L6" s="305"/>
      <c r="M6" s="305"/>
      <c r="N6" s="982" t="s">
        <v>36</v>
      </c>
      <c r="O6" s="982"/>
      <c r="P6" s="982"/>
      <c r="Q6" s="971"/>
      <c r="R6" s="971"/>
      <c r="S6" s="969" t="s">
        <v>37</v>
      </c>
      <c r="T6" s="305"/>
      <c r="U6" s="305"/>
      <c r="V6" s="305"/>
      <c r="W6" s="965" t="s">
        <v>38</v>
      </c>
      <c r="X6" s="965"/>
      <c r="Y6" s="965"/>
      <c r="Z6" s="965"/>
      <c r="AA6" s="965"/>
      <c r="AB6" s="305"/>
      <c r="AC6" s="306" t="s">
        <v>39</v>
      </c>
      <c r="AD6" s="305"/>
      <c r="AE6" s="971"/>
      <c r="AF6" s="971"/>
      <c r="AG6" s="306" t="s">
        <v>37</v>
      </c>
      <c r="AH6" s="307"/>
    </row>
    <row r="7" spans="2:34" ht="15" customHeight="1">
      <c r="B7" s="988"/>
      <c r="C7" s="989"/>
      <c r="D7" s="989"/>
      <c r="E7" s="990"/>
      <c r="F7" s="308"/>
      <c r="G7" s="309"/>
      <c r="H7" s="968"/>
      <c r="I7" s="968"/>
      <c r="J7" s="309"/>
      <c r="K7" s="309"/>
      <c r="L7" s="310"/>
      <c r="M7" s="310"/>
      <c r="N7" s="983"/>
      <c r="O7" s="983"/>
      <c r="P7" s="983"/>
      <c r="Q7" s="964"/>
      <c r="R7" s="964"/>
      <c r="S7" s="970"/>
      <c r="T7" s="310"/>
      <c r="U7" s="310"/>
      <c r="V7" s="310"/>
      <c r="W7" s="966"/>
      <c r="X7" s="966"/>
      <c r="Y7" s="966"/>
      <c r="Z7" s="966"/>
      <c r="AA7" s="966"/>
      <c r="AB7" s="310"/>
      <c r="AC7" s="311" t="s">
        <v>40</v>
      </c>
      <c r="AD7" s="310"/>
      <c r="AE7" s="964"/>
      <c r="AF7" s="964"/>
      <c r="AG7" s="311" t="s">
        <v>37</v>
      </c>
      <c r="AH7" s="313"/>
    </row>
    <row r="8" spans="2:34" ht="15" customHeight="1">
      <c r="B8" s="991" t="s">
        <v>15</v>
      </c>
      <c r="C8" s="992"/>
      <c r="D8" s="992"/>
      <c r="E8" s="993"/>
      <c r="F8" s="314"/>
      <c r="G8" s="315"/>
      <c r="H8" s="315" t="s">
        <v>35</v>
      </c>
      <c r="I8" s="315"/>
      <c r="J8" s="315"/>
      <c r="K8" s="315"/>
      <c r="L8" s="316"/>
      <c r="M8" s="316"/>
      <c r="N8" s="315" t="s">
        <v>41</v>
      </c>
      <c r="O8" s="316"/>
      <c r="P8" s="316"/>
      <c r="Q8" s="316"/>
      <c r="R8" s="316"/>
      <c r="S8" s="316"/>
      <c r="T8" s="316"/>
      <c r="U8" s="316"/>
      <c r="V8" s="316"/>
      <c r="W8" s="316"/>
      <c r="X8" s="316"/>
      <c r="Y8" s="316"/>
      <c r="Z8" s="316"/>
      <c r="AA8" s="316"/>
      <c r="AB8" s="316"/>
      <c r="AC8" s="316"/>
      <c r="AD8" s="316"/>
      <c r="AE8" s="316"/>
      <c r="AF8" s="316"/>
      <c r="AG8" s="316"/>
      <c r="AH8" s="317"/>
    </row>
    <row r="9" spans="2:34" ht="15" customHeight="1">
      <c r="B9" s="318"/>
      <c r="C9" s="318"/>
      <c r="D9" s="319"/>
      <c r="E9" s="319"/>
      <c r="F9" s="319"/>
      <c r="G9" s="319"/>
      <c r="H9" s="319"/>
      <c r="I9" s="319"/>
      <c r="J9" s="319"/>
      <c r="K9" s="319"/>
      <c r="L9" s="293"/>
      <c r="M9" s="293"/>
      <c r="N9" s="293"/>
      <c r="O9" s="293"/>
      <c r="P9" s="293"/>
      <c r="Q9" s="293"/>
      <c r="R9" s="293"/>
      <c r="S9" s="293"/>
      <c r="T9" s="293"/>
      <c r="U9" s="293"/>
      <c r="V9" s="293"/>
      <c r="W9" s="293"/>
      <c r="X9" s="293"/>
      <c r="Y9" s="293"/>
      <c r="Z9" s="293"/>
      <c r="AA9" s="293"/>
      <c r="AB9" s="293"/>
      <c r="AC9" s="293"/>
      <c r="AD9" s="293"/>
      <c r="AE9" s="293"/>
      <c r="AF9" s="293"/>
      <c r="AG9" s="293"/>
      <c r="AH9" s="293"/>
    </row>
    <row r="10" spans="2:34" ht="15" customHeight="1">
      <c r="B10" s="296" t="s">
        <v>44</v>
      </c>
      <c r="C10" s="296"/>
      <c r="D10" s="296"/>
      <c r="E10" s="296"/>
      <c r="F10" s="296"/>
      <c r="G10" s="319"/>
      <c r="H10" s="319"/>
      <c r="I10" s="319"/>
      <c r="J10" s="319"/>
      <c r="K10" s="293"/>
      <c r="L10" s="319"/>
      <c r="M10" s="293"/>
      <c r="N10" s="293"/>
      <c r="O10" s="293"/>
      <c r="P10" s="293"/>
      <c r="Q10" s="293"/>
      <c r="R10" s="293"/>
      <c r="S10" s="293"/>
      <c r="T10" s="293"/>
      <c r="U10" s="293"/>
      <c r="V10" s="293"/>
      <c r="W10" s="293"/>
      <c r="X10" s="293"/>
      <c r="Y10" s="293"/>
      <c r="Z10" s="293"/>
      <c r="AA10" s="293"/>
      <c r="AB10" s="293"/>
      <c r="AC10" s="293"/>
      <c r="AD10" s="293"/>
      <c r="AE10" s="293"/>
      <c r="AF10" s="293"/>
      <c r="AG10" s="293"/>
      <c r="AH10" s="293"/>
    </row>
    <row r="11" spans="2:34" ht="15" customHeight="1">
      <c r="B11" s="320"/>
      <c r="C11" s="321" t="s">
        <v>22</v>
      </c>
      <c r="D11" s="321"/>
      <c r="E11" s="321"/>
      <c r="F11" s="321"/>
      <c r="G11" s="321"/>
      <c r="H11" s="321"/>
      <c r="I11" s="321"/>
      <c r="J11" s="322"/>
      <c r="K11" s="297"/>
      <c r="L11" s="323"/>
      <c r="M11" s="299" t="s">
        <v>45</v>
      </c>
      <c r="N11" s="323"/>
      <c r="O11" s="300"/>
      <c r="P11" s="300"/>
      <c r="Q11" s="300"/>
      <c r="R11" s="300"/>
      <c r="S11" s="300"/>
      <c r="T11" s="300"/>
      <c r="U11" s="300"/>
      <c r="V11" s="300"/>
      <c r="W11" s="300"/>
      <c r="X11" s="300"/>
      <c r="Y11" s="299" t="s">
        <v>426</v>
      </c>
      <c r="Z11" s="300"/>
      <c r="AA11" s="300"/>
      <c r="AB11" s="300"/>
      <c r="AC11" s="300"/>
      <c r="AD11" s="300"/>
      <c r="AE11" s="300"/>
      <c r="AF11" s="300"/>
      <c r="AG11" s="300"/>
      <c r="AH11" s="301"/>
    </row>
    <row r="12" spans="2:34" ht="15" customHeight="1">
      <c r="B12" s="324"/>
      <c r="C12" s="325" t="s">
        <v>23</v>
      </c>
      <c r="D12" s="325"/>
      <c r="E12" s="325"/>
      <c r="F12" s="326"/>
      <c r="G12" s="327"/>
      <c r="H12" s="326"/>
      <c r="I12" s="326"/>
      <c r="J12" s="328"/>
      <c r="K12" s="329"/>
      <c r="L12" s="330"/>
      <c r="M12" s="326" t="s">
        <v>170</v>
      </c>
      <c r="N12" s="327"/>
      <c r="O12" s="327"/>
      <c r="P12" s="327"/>
      <c r="Q12" s="327"/>
      <c r="R12" s="327"/>
      <c r="S12" s="327"/>
      <c r="T12" s="327"/>
      <c r="U12" s="327"/>
      <c r="V12" s="327"/>
      <c r="W12" s="327"/>
      <c r="X12" s="330"/>
      <c r="Y12" s="331" t="s">
        <v>43</v>
      </c>
      <c r="Z12" s="327"/>
      <c r="AA12" s="327"/>
      <c r="AB12" s="327"/>
      <c r="AC12" s="327"/>
      <c r="AD12" s="327"/>
      <c r="AE12" s="327"/>
      <c r="AF12" s="327"/>
      <c r="AG12" s="327"/>
      <c r="AH12" s="332"/>
    </row>
    <row r="13" spans="2:34" ht="15" customHeight="1">
      <c r="B13" s="324"/>
      <c r="C13" s="325" t="s">
        <v>17</v>
      </c>
      <c r="D13" s="325"/>
      <c r="E13" s="325"/>
      <c r="F13" s="326"/>
      <c r="G13" s="327"/>
      <c r="H13" s="326"/>
      <c r="I13" s="326"/>
      <c r="J13" s="328"/>
      <c r="K13" s="329"/>
      <c r="L13" s="330"/>
      <c r="M13" s="326" t="s">
        <v>46</v>
      </c>
      <c r="N13" s="327"/>
      <c r="O13" s="327"/>
      <c r="P13" s="327"/>
      <c r="Q13" s="327"/>
      <c r="R13" s="327"/>
      <c r="S13" s="327"/>
      <c r="T13" s="327"/>
      <c r="U13" s="327"/>
      <c r="V13" s="327"/>
      <c r="W13" s="327"/>
      <c r="X13" s="330"/>
      <c r="Y13" s="331" t="s">
        <v>43</v>
      </c>
      <c r="Z13" s="327"/>
      <c r="AA13" s="327"/>
      <c r="AB13" s="327"/>
      <c r="AC13" s="327"/>
      <c r="AD13" s="327"/>
      <c r="AE13" s="327"/>
      <c r="AF13" s="327"/>
      <c r="AG13" s="327"/>
      <c r="AH13" s="332"/>
    </row>
    <row r="14" spans="2:34" ht="15" customHeight="1">
      <c r="B14" s="324"/>
      <c r="C14" s="325" t="s">
        <v>18</v>
      </c>
      <c r="D14" s="325"/>
      <c r="E14" s="325"/>
      <c r="F14" s="326"/>
      <c r="G14" s="327"/>
      <c r="H14" s="326"/>
      <c r="I14" s="326"/>
      <c r="J14" s="328"/>
      <c r="K14" s="329"/>
      <c r="L14" s="330"/>
      <c r="M14" s="326" t="s">
        <v>47</v>
      </c>
      <c r="N14" s="327"/>
      <c r="O14" s="327"/>
      <c r="P14" s="327"/>
      <c r="Q14" s="327"/>
      <c r="R14" s="327"/>
      <c r="S14" s="327"/>
      <c r="T14" s="327"/>
      <c r="U14" s="327"/>
      <c r="V14" s="327"/>
      <c r="W14" s="327"/>
      <c r="X14" s="330"/>
      <c r="Y14" s="331" t="s">
        <v>43</v>
      </c>
      <c r="Z14" s="327"/>
      <c r="AA14" s="327"/>
      <c r="AB14" s="327"/>
      <c r="AC14" s="327"/>
      <c r="AD14" s="327"/>
      <c r="AE14" s="327"/>
      <c r="AF14" s="327"/>
      <c r="AG14" s="327"/>
      <c r="AH14" s="332"/>
    </row>
    <row r="15" spans="2:34" ht="15" customHeight="1">
      <c r="B15" s="324"/>
      <c r="C15" s="331" t="s">
        <v>19</v>
      </c>
      <c r="D15" s="331"/>
      <c r="E15" s="331"/>
      <c r="F15" s="326"/>
      <c r="G15" s="327"/>
      <c r="H15" s="326"/>
      <c r="I15" s="326"/>
      <c r="J15" s="328"/>
      <c r="K15" s="329"/>
      <c r="L15" s="330"/>
      <c r="M15" s="326" t="s">
        <v>48</v>
      </c>
      <c r="N15" s="327"/>
      <c r="O15" s="327"/>
      <c r="P15" s="327"/>
      <c r="Q15" s="327"/>
      <c r="R15" s="327"/>
      <c r="S15" s="327"/>
      <c r="T15" s="327"/>
      <c r="U15" s="327"/>
      <c r="V15" s="327"/>
      <c r="W15" s="327"/>
      <c r="X15" s="330"/>
      <c r="Y15" s="331" t="s">
        <v>49</v>
      </c>
      <c r="Z15" s="327"/>
      <c r="AA15" s="327"/>
      <c r="AB15" s="327"/>
      <c r="AC15" s="327"/>
      <c r="AD15" s="327"/>
      <c r="AE15" s="327"/>
      <c r="AF15" s="327"/>
      <c r="AG15" s="327"/>
      <c r="AH15" s="332"/>
    </row>
    <row r="16" spans="2:34" ht="15" customHeight="1">
      <c r="B16" s="333"/>
      <c r="C16" s="331" t="s">
        <v>20</v>
      </c>
      <c r="D16" s="331"/>
      <c r="E16" s="331"/>
      <c r="F16" s="326"/>
      <c r="G16" s="327"/>
      <c r="H16" s="331"/>
      <c r="I16" s="326"/>
      <c r="J16" s="328"/>
      <c r="K16" s="329"/>
      <c r="L16" s="330"/>
      <c r="M16" s="331" t="s">
        <v>42</v>
      </c>
      <c r="N16" s="327"/>
      <c r="O16" s="327"/>
      <c r="P16" s="327"/>
      <c r="Q16" s="327"/>
      <c r="R16" s="327"/>
      <c r="S16" s="327"/>
      <c r="T16" s="327"/>
      <c r="U16" s="327"/>
      <c r="V16" s="327"/>
      <c r="W16" s="327"/>
      <c r="X16" s="330"/>
      <c r="Y16" s="331" t="s">
        <v>43</v>
      </c>
      <c r="Z16" s="327"/>
      <c r="AA16" s="327"/>
      <c r="AB16" s="327"/>
      <c r="AC16" s="327"/>
      <c r="AD16" s="327"/>
      <c r="AE16" s="327"/>
      <c r="AF16" s="327"/>
      <c r="AG16" s="327"/>
      <c r="AH16" s="332"/>
    </row>
    <row r="17" spans="2:34" ht="15" customHeight="1">
      <c r="B17" s="334"/>
      <c r="C17" s="335" t="s">
        <v>21</v>
      </c>
      <c r="D17" s="335"/>
      <c r="E17" s="335"/>
      <c r="F17" s="335"/>
      <c r="G17" s="316"/>
      <c r="H17" s="335"/>
      <c r="I17" s="335"/>
      <c r="J17" s="336"/>
      <c r="K17" s="314"/>
      <c r="L17" s="337"/>
      <c r="M17" s="335" t="s">
        <v>42</v>
      </c>
      <c r="N17" s="316"/>
      <c r="O17" s="316"/>
      <c r="P17" s="316"/>
      <c r="Q17" s="337"/>
      <c r="R17" s="316"/>
      <c r="S17" s="316"/>
      <c r="T17" s="316"/>
      <c r="U17" s="316"/>
      <c r="V17" s="316"/>
      <c r="W17" s="316"/>
      <c r="X17" s="337"/>
      <c r="Y17" s="335" t="s">
        <v>43</v>
      </c>
      <c r="Z17" s="316"/>
      <c r="AA17" s="316"/>
      <c r="AB17" s="316"/>
      <c r="AC17" s="316"/>
      <c r="AD17" s="316"/>
      <c r="AE17" s="316"/>
      <c r="AF17" s="316"/>
      <c r="AG17" s="316"/>
      <c r="AH17" s="317"/>
    </row>
    <row r="18" spans="2:34" ht="15" customHeight="1">
      <c r="B18" s="318"/>
      <c r="C18" s="319"/>
      <c r="D18" s="319"/>
      <c r="E18" s="319"/>
      <c r="F18" s="319"/>
      <c r="G18" s="319"/>
      <c r="H18" s="319"/>
      <c r="I18" s="319"/>
      <c r="J18" s="319"/>
      <c r="K18" s="319"/>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row>
    <row r="19" spans="2:34" ht="15" customHeight="1">
      <c r="B19" s="296" t="s">
        <v>50</v>
      </c>
      <c r="C19" s="296"/>
      <c r="D19" s="296"/>
      <c r="E19" s="296"/>
      <c r="F19" s="296"/>
      <c r="G19" s="319"/>
      <c r="H19" s="319"/>
      <c r="I19" s="319"/>
      <c r="J19" s="319"/>
      <c r="K19" s="319"/>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row>
    <row r="20" spans="2:34" ht="15" customHeight="1">
      <c r="B20" s="976" t="s">
        <v>54</v>
      </c>
      <c r="C20" s="977"/>
      <c r="D20" s="977"/>
      <c r="E20" s="977"/>
      <c r="F20" s="977"/>
      <c r="G20" s="977"/>
      <c r="H20" s="977"/>
      <c r="I20" s="977"/>
      <c r="J20" s="978"/>
      <c r="K20" s="338"/>
      <c r="L20" s="339"/>
      <c r="M20" s="340" t="s">
        <v>24</v>
      </c>
      <c r="N20" s="341"/>
      <c r="O20" s="341"/>
      <c r="P20" s="341"/>
      <c r="Q20" s="341"/>
      <c r="R20" s="341"/>
      <c r="S20" s="341"/>
      <c r="T20" s="341"/>
      <c r="U20" s="341"/>
      <c r="V20" s="342"/>
      <c r="W20" s="341"/>
      <c r="X20" s="339"/>
      <c r="Y20" s="339" t="s">
        <v>25</v>
      </c>
      <c r="Z20" s="341"/>
      <c r="AA20" s="341"/>
      <c r="AB20" s="341"/>
      <c r="AC20" s="341"/>
      <c r="AD20" s="341"/>
      <c r="AE20" s="341"/>
      <c r="AF20" s="341"/>
      <c r="AG20" s="341"/>
      <c r="AH20" s="343"/>
    </row>
    <row r="21" spans="2:34" ht="15" customHeight="1">
      <c r="B21" s="932" t="s">
        <v>175</v>
      </c>
      <c r="C21" s="933"/>
      <c r="D21" s="979" t="s">
        <v>63</v>
      </c>
      <c r="E21" s="980"/>
      <c r="F21" s="980"/>
      <c r="G21" s="980"/>
      <c r="H21" s="980"/>
      <c r="I21" s="980"/>
      <c r="J21" s="981"/>
      <c r="K21" s="344"/>
      <c r="L21" s="323"/>
      <c r="M21" s="299" t="s">
        <v>61</v>
      </c>
      <c r="N21" s="300"/>
      <c r="O21" s="300"/>
      <c r="P21" s="300"/>
      <c r="Q21" s="300"/>
      <c r="R21" s="300"/>
      <c r="S21" s="300"/>
      <c r="T21" s="300"/>
      <c r="U21" s="300"/>
      <c r="V21" s="345"/>
      <c r="W21" s="300"/>
      <c r="X21" s="323"/>
      <c r="Y21" s="323" t="s">
        <v>62</v>
      </c>
      <c r="Z21" s="300"/>
      <c r="AA21" s="300"/>
      <c r="AB21" s="300"/>
      <c r="AC21" s="300"/>
      <c r="AD21" s="300"/>
      <c r="AE21" s="300"/>
      <c r="AF21" s="300"/>
      <c r="AG21" s="300"/>
      <c r="AH21" s="301"/>
    </row>
    <row r="22" spans="2:34" ht="15" customHeight="1">
      <c r="B22" s="934"/>
      <c r="C22" s="935"/>
      <c r="D22" s="926" t="s">
        <v>64</v>
      </c>
      <c r="E22" s="927"/>
      <c r="F22" s="927"/>
      <c r="G22" s="927"/>
      <c r="H22" s="927"/>
      <c r="I22" s="927"/>
      <c r="J22" s="928"/>
      <c r="K22" s="302"/>
      <c r="L22" s="306"/>
      <c r="M22" s="304" t="s">
        <v>55</v>
      </c>
      <c r="N22" s="305"/>
      <c r="O22" s="305"/>
      <c r="P22" s="305"/>
      <c r="Q22" s="305"/>
      <c r="R22" s="305"/>
      <c r="S22" s="305"/>
      <c r="T22" s="305"/>
      <c r="U22" s="305"/>
      <c r="V22" s="347"/>
      <c r="W22" s="305"/>
      <c r="X22" s="306"/>
      <c r="Y22" s="304"/>
      <c r="Z22" s="304"/>
      <c r="AA22" s="304"/>
      <c r="AB22" s="305"/>
      <c r="AC22" s="348" t="s">
        <v>254</v>
      </c>
      <c r="AD22" s="984"/>
      <c r="AE22" s="984"/>
      <c r="AF22" s="306" t="s">
        <v>37</v>
      </c>
      <c r="AG22" s="305"/>
      <c r="AH22" s="307"/>
    </row>
    <row r="23" spans="2:34" ht="15" customHeight="1">
      <c r="B23" s="934"/>
      <c r="C23" s="935"/>
      <c r="D23" s="926"/>
      <c r="E23" s="927"/>
      <c r="F23" s="927"/>
      <c r="G23" s="927"/>
      <c r="H23" s="927"/>
      <c r="I23" s="927"/>
      <c r="J23" s="928"/>
      <c r="K23" s="349"/>
      <c r="L23" s="309"/>
      <c r="M23" s="310"/>
      <c r="N23" s="310"/>
      <c r="O23" s="310"/>
      <c r="P23" s="310"/>
      <c r="Q23" s="310"/>
      <c r="R23" s="310"/>
      <c r="S23" s="310"/>
      <c r="T23" s="310"/>
      <c r="U23" s="310"/>
      <c r="V23" s="350"/>
      <c r="W23" s="310"/>
      <c r="X23" s="310"/>
      <c r="Y23" s="310"/>
      <c r="Z23" s="310"/>
      <c r="AA23" s="310"/>
      <c r="AB23" s="310"/>
      <c r="AC23" s="351" t="s">
        <v>57</v>
      </c>
      <c r="AD23" s="941"/>
      <c r="AE23" s="941"/>
      <c r="AF23" s="311" t="s">
        <v>37</v>
      </c>
      <c r="AG23" s="310"/>
      <c r="AH23" s="313"/>
    </row>
    <row r="24" spans="2:34" ht="15" customHeight="1">
      <c r="B24" s="934"/>
      <c r="C24" s="935"/>
      <c r="D24" s="926" t="s">
        <v>65</v>
      </c>
      <c r="E24" s="927"/>
      <c r="F24" s="927"/>
      <c r="G24" s="927"/>
      <c r="H24" s="927"/>
      <c r="I24" s="927"/>
      <c r="J24" s="928"/>
      <c r="K24" s="352"/>
      <c r="L24" s="306"/>
      <c r="M24" s="306" t="s">
        <v>72</v>
      </c>
      <c r="N24" s="305"/>
      <c r="O24" s="305"/>
      <c r="P24" s="305"/>
      <c r="Q24" s="305"/>
      <c r="R24" s="305"/>
      <c r="S24" s="305"/>
      <c r="T24" s="305"/>
      <c r="U24" s="305"/>
      <c r="V24" s="347"/>
      <c r="W24" s="305"/>
      <c r="X24" s="306"/>
      <c r="Y24" s="306" t="s">
        <v>58</v>
      </c>
      <c r="Z24" s="376"/>
      <c r="AA24" s="305"/>
      <c r="AB24" s="305"/>
      <c r="AC24" s="305"/>
      <c r="AD24" s="305"/>
      <c r="AE24" s="305"/>
      <c r="AF24" s="305"/>
      <c r="AG24" s="305"/>
      <c r="AH24" s="307"/>
    </row>
    <row r="25" spans="2:34" ht="15" customHeight="1">
      <c r="B25" s="936"/>
      <c r="C25" s="937"/>
      <c r="D25" s="929"/>
      <c r="E25" s="930"/>
      <c r="F25" s="930"/>
      <c r="G25" s="930"/>
      <c r="H25" s="930"/>
      <c r="I25" s="930"/>
      <c r="J25" s="931"/>
      <c r="K25" s="353"/>
      <c r="L25" s="354"/>
      <c r="M25" s="354"/>
      <c r="N25" s="354"/>
      <c r="O25" s="354"/>
      <c r="P25" s="354"/>
      <c r="Q25" s="354"/>
      <c r="R25" s="354"/>
      <c r="S25" s="354"/>
      <c r="T25" s="354"/>
      <c r="U25" s="354"/>
      <c r="V25" s="355"/>
      <c r="W25" s="354"/>
      <c r="X25" s="354"/>
      <c r="Y25" s="354"/>
      <c r="Z25" s="354"/>
      <c r="AA25" s="356"/>
      <c r="AB25" s="354"/>
      <c r="AC25" s="357" t="s">
        <v>60</v>
      </c>
      <c r="AD25" s="925"/>
      <c r="AE25" s="925"/>
      <c r="AF25" s="358" t="s">
        <v>59</v>
      </c>
      <c r="AG25" s="354"/>
      <c r="AH25" s="359"/>
    </row>
    <row r="26" spans="2:34" ht="15" customHeight="1">
      <c r="B26" s="934" t="s">
        <v>177</v>
      </c>
      <c r="C26" s="946"/>
      <c r="D26" s="960" t="s">
        <v>66</v>
      </c>
      <c r="E26" s="958"/>
      <c r="F26" s="958"/>
      <c r="G26" s="958"/>
      <c r="H26" s="958"/>
      <c r="I26" s="958"/>
      <c r="J26" s="959"/>
      <c r="K26" s="349"/>
      <c r="L26" s="311"/>
      <c r="M26" s="309" t="s">
        <v>61</v>
      </c>
      <c r="N26" s="310"/>
      <c r="O26" s="310"/>
      <c r="P26" s="310"/>
      <c r="Q26" s="310"/>
      <c r="R26" s="310"/>
      <c r="S26" s="310"/>
      <c r="T26" s="310"/>
      <c r="U26" s="310"/>
      <c r="V26" s="350"/>
      <c r="W26" s="310"/>
      <c r="X26" s="311"/>
      <c r="Y26" s="311" t="s">
        <v>62</v>
      </c>
      <c r="Z26" s="310"/>
      <c r="AA26" s="310"/>
      <c r="AB26" s="310"/>
      <c r="AC26" s="310"/>
      <c r="AD26" s="310"/>
      <c r="AE26" s="310"/>
      <c r="AF26" s="310"/>
      <c r="AG26" s="310"/>
      <c r="AH26" s="313"/>
    </row>
    <row r="27" spans="2:34" ht="15" customHeight="1">
      <c r="B27" s="934"/>
      <c r="C27" s="946"/>
      <c r="D27" s="948" t="s">
        <v>64</v>
      </c>
      <c r="E27" s="949"/>
      <c r="F27" s="949"/>
      <c r="G27" s="949"/>
      <c r="H27" s="949"/>
      <c r="I27" s="949"/>
      <c r="J27" s="950"/>
      <c r="K27" s="302"/>
      <c r="L27" s="306"/>
      <c r="M27" s="304" t="s">
        <v>55</v>
      </c>
      <c r="N27" s="305"/>
      <c r="O27" s="305"/>
      <c r="P27" s="305"/>
      <c r="Q27" s="305"/>
      <c r="R27" s="305"/>
      <c r="S27" s="305"/>
      <c r="T27" s="305"/>
      <c r="U27" s="305"/>
      <c r="V27" s="347"/>
      <c r="W27" s="305"/>
      <c r="X27" s="306"/>
      <c r="Y27" s="304" t="s">
        <v>148</v>
      </c>
      <c r="Z27" s="304"/>
      <c r="AA27" s="304"/>
      <c r="AB27" s="305"/>
      <c r="AC27" s="360" t="s">
        <v>26</v>
      </c>
      <c r="AD27" s="940"/>
      <c r="AE27" s="940"/>
      <c r="AF27" s="306" t="s">
        <v>37</v>
      </c>
      <c r="AG27" s="305"/>
      <c r="AH27" s="307"/>
    </row>
    <row r="28" spans="2:34" ht="15" customHeight="1">
      <c r="B28" s="934"/>
      <c r="C28" s="946"/>
      <c r="D28" s="957"/>
      <c r="E28" s="958"/>
      <c r="F28" s="958"/>
      <c r="G28" s="958"/>
      <c r="H28" s="958"/>
      <c r="I28" s="958"/>
      <c r="J28" s="959"/>
      <c r="K28" s="308"/>
      <c r="L28" s="310"/>
      <c r="M28" s="310"/>
      <c r="N28" s="310"/>
      <c r="O28" s="310"/>
      <c r="P28" s="310"/>
      <c r="Q28" s="310"/>
      <c r="R28" s="310"/>
      <c r="S28" s="310"/>
      <c r="T28" s="310"/>
      <c r="U28" s="310"/>
      <c r="V28" s="350"/>
      <c r="W28" s="310"/>
      <c r="X28" s="310"/>
      <c r="Y28" s="309"/>
      <c r="Z28" s="309"/>
      <c r="AA28" s="309"/>
      <c r="AB28" s="310"/>
      <c r="AC28" s="351" t="s">
        <v>57</v>
      </c>
      <c r="AD28" s="941"/>
      <c r="AE28" s="941"/>
      <c r="AF28" s="311" t="s">
        <v>37</v>
      </c>
      <c r="AG28" s="310"/>
      <c r="AH28" s="313"/>
    </row>
    <row r="29" spans="2:34" ht="15" customHeight="1">
      <c r="B29" s="934"/>
      <c r="C29" s="946"/>
      <c r="D29" s="948" t="s">
        <v>67</v>
      </c>
      <c r="E29" s="949"/>
      <c r="F29" s="949"/>
      <c r="G29" s="949"/>
      <c r="H29" s="949"/>
      <c r="I29" s="949"/>
      <c r="J29" s="950"/>
      <c r="K29" s="302"/>
      <c r="L29" s="306"/>
      <c r="M29" s="304" t="s">
        <v>74</v>
      </c>
      <c r="N29" s="305"/>
      <c r="O29" s="305"/>
      <c r="P29" s="305"/>
      <c r="Q29" s="304"/>
      <c r="R29" s="305"/>
      <c r="S29" s="304"/>
      <c r="T29" s="304"/>
      <c r="U29" s="304"/>
      <c r="V29" s="347"/>
      <c r="W29" s="305"/>
      <c r="X29" s="306"/>
      <c r="Y29" s="304" t="s">
        <v>73</v>
      </c>
      <c r="Z29" s="305"/>
      <c r="AA29" s="305"/>
      <c r="AB29" s="305"/>
      <c r="AC29" s="305"/>
      <c r="AD29" s="305"/>
      <c r="AE29" s="305"/>
      <c r="AF29" s="305"/>
      <c r="AG29" s="305"/>
      <c r="AH29" s="307"/>
    </row>
    <row r="30" spans="2:34" ht="15" customHeight="1">
      <c r="B30" s="934"/>
      <c r="C30" s="946"/>
      <c r="D30" s="951"/>
      <c r="E30" s="952"/>
      <c r="F30" s="952"/>
      <c r="G30" s="952"/>
      <c r="H30" s="952"/>
      <c r="I30" s="952"/>
      <c r="J30" s="953"/>
      <c r="K30" s="361"/>
      <c r="L30" s="294"/>
      <c r="M30" s="294"/>
      <c r="N30" s="294"/>
      <c r="O30" s="294"/>
      <c r="P30" s="294"/>
      <c r="Q30" s="319"/>
      <c r="R30" s="362" t="s">
        <v>51</v>
      </c>
      <c r="S30" s="942"/>
      <c r="T30" s="942"/>
      <c r="U30" s="319" t="s">
        <v>52</v>
      </c>
      <c r="V30" s="363"/>
      <c r="W30" s="294"/>
      <c r="X30" s="294"/>
      <c r="Y30" s="294"/>
      <c r="Z30" s="294"/>
      <c r="AA30" s="294"/>
      <c r="AB30" s="319"/>
      <c r="AC30" s="294"/>
      <c r="AD30" s="362" t="s">
        <v>51</v>
      </c>
      <c r="AE30" s="942"/>
      <c r="AF30" s="942"/>
      <c r="AG30" s="319" t="s">
        <v>52</v>
      </c>
      <c r="AH30" s="364"/>
    </row>
    <row r="31" spans="2:34" ht="15" customHeight="1">
      <c r="B31" s="934"/>
      <c r="C31" s="946"/>
      <c r="D31" s="951"/>
      <c r="E31" s="952"/>
      <c r="F31" s="952"/>
      <c r="G31" s="952"/>
      <c r="H31" s="952"/>
      <c r="I31" s="952"/>
      <c r="J31" s="953"/>
      <c r="K31" s="361"/>
      <c r="L31" s="294"/>
      <c r="M31" s="294"/>
      <c r="N31" s="294"/>
      <c r="O31" s="294"/>
      <c r="P31" s="294"/>
      <c r="Q31" s="319"/>
      <c r="R31" s="362" t="s">
        <v>251</v>
      </c>
      <c r="S31" s="942"/>
      <c r="T31" s="942"/>
      <c r="U31" s="319" t="s">
        <v>52</v>
      </c>
      <c r="V31" s="363"/>
      <c r="W31" s="294"/>
      <c r="X31" s="294"/>
      <c r="Y31" s="294"/>
      <c r="Z31" s="294"/>
      <c r="AA31" s="294"/>
      <c r="AB31" s="319"/>
      <c r="AC31" s="294"/>
      <c r="AD31" s="362" t="s">
        <v>251</v>
      </c>
      <c r="AE31" s="943"/>
      <c r="AF31" s="943"/>
      <c r="AG31" s="319" t="s">
        <v>52</v>
      </c>
      <c r="AH31" s="364"/>
    </row>
    <row r="32" spans="2:34" ht="15" customHeight="1">
      <c r="B32" s="936"/>
      <c r="C32" s="947"/>
      <c r="D32" s="954"/>
      <c r="E32" s="955"/>
      <c r="F32" s="955"/>
      <c r="G32" s="955"/>
      <c r="H32" s="955"/>
      <c r="I32" s="955"/>
      <c r="J32" s="956"/>
      <c r="K32" s="365"/>
      <c r="L32" s="366"/>
      <c r="M32" s="366"/>
      <c r="N32" s="354"/>
      <c r="O32" s="354"/>
      <c r="P32" s="354"/>
      <c r="Q32" s="354"/>
      <c r="R32" s="367"/>
      <c r="S32" s="367" t="s">
        <v>253</v>
      </c>
      <c r="T32" s="354"/>
      <c r="U32" s="354"/>
      <c r="V32" s="355"/>
      <c r="W32" s="354"/>
      <c r="X32" s="354"/>
      <c r="Y32" s="354"/>
      <c r="Z32" s="354"/>
      <c r="AA32" s="354"/>
      <c r="AB32" s="368"/>
      <c r="AC32" s="354"/>
      <c r="AD32" s="357"/>
      <c r="AE32" s="357" t="s">
        <v>252</v>
      </c>
      <c r="AF32" s="354"/>
      <c r="AG32" s="354"/>
      <c r="AH32" s="359"/>
    </row>
    <row r="33" spans="2:34" ht="15" customHeight="1">
      <c r="B33" s="318"/>
      <c r="C33" s="319"/>
      <c r="D33" s="319"/>
      <c r="E33" s="319"/>
      <c r="F33" s="319"/>
      <c r="G33" s="319"/>
      <c r="H33" s="319"/>
      <c r="I33" s="319"/>
      <c r="J33" s="319"/>
      <c r="K33" s="319"/>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row>
    <row r="34" spans="2:34" ht="15" customHeight="1">
      <c r="B34" s="296" t="s">
        <v>53</v>
      </c>
      <c r="C34" s="296"/>
      <c r="D34" s="296"/>
      <c r="E34" s="296"/>
      <c r="F34" s="296"/>
      <c r="G34" s="319"/>
      <c r="H34" s="319"/>
      <c r="I34" s="319"/>
      <c r="J34" s="319"/>
      <c r="K34" s="319"/>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row>
    <row r="35" spans="2:34" ht="15" customHeight="1">
      <c r="B35" s="976" t="s">
        <v>68</v>
      </c>
      <c r="C35" s="977"/>
      <c r="D35" s="977"/>
      <c r="E35" s="977"/>
      <c r="F35" s="977"/>
      <c r="G35" s="977"/>
      <c r="H35" s="977"/>
      <c r="I35" s="977"/>
      <c r="J35" s="978"/>
      <c r="K35" s="338"/>
      <c r="L35" s="339"/>
      <c r="M35" s="340" t="s">
        <v>35</v>
      </c>
      <c r="N35" s="341"/>
      <c r="O35" s="341"/>
      <c r="P35" s="341"/>
      <c r="Q35" s="341"/>
      <c r="R35" s="341"/>
      <c r="S35" s="341"/>
      <c r="T35" s="341"/>
      <c r="U35" s="341"/>
      <c r="V35" s="342"/>
      <c r="W35" s="341"/>
      <c r="X35" s="339"/>
      <c r="Y35" s="339" t="s">
        <v>71</v>
      </c>
      <c r="Z35" s="341"/>
      <c r="AA35" s="341"/>
      <c r="AB35" s="341"/>
      <c r="AC35" s="341"/>
      <c r="AD35" s="341"/>
      <c r="AE35" s="341"/>
      <c r="AF35" s="341"/>
      <c r="AG35" s="341"/>
      <c r="AH35" s="343"/>
    </row>
    <row r="36" spans="2:34" ht="15" customHeight="1">
      <c r="B36" s="932" t="s">
        <v>175</v>
      </c>
      <c r="C36" s="933"/>
      <c r="D36" s="979" t="s">
        <v>69</v>
      </c>
      <c r="E36" s="980"/>
      <c r="F36" s="980"/>
      <c r="G36" s="980"/>
      <c r="H36" s="980"/>
      <c r="I36" s="980"/>
      <c r="J36" s="981"/>
      <c r="K36" s="344"/>
      <c r="L36" s="323"/>
      <c r="M36" s="299" t="s">
        <v>55</v>
      </c>
      <c r="N36" s="300"/>
      <c r="O36" s="300"/>
      <c r="P36" s="300"/>
      <c r="Q36" s="300"/>
      <c r="R36" s="300"/>
      <c r="S36" s="300"/>
      <c r="T36" s="300"/>
      <c r="U36" s="300"/>
      <c r="V36" s="345"/>
      <c r="W36" s="300"/>
      <c r="X36" s="323"/>
      <c r="Y36" s="369" t="s">
        <v>56</v>
      </c>
      <c r="Z36" s="300"/>
      <c r="AA36" s="300"/>
      <c r="AB36" s="300"/>
      <c r="AC36" s="300"/>
      <c r="AD36" s="300"/>
      <c r="AE36" s="300"/>
      <c r="AF36" s="300"/>
      <c r="AG36" s="300"/>
      <c r="AH36" s="301"/>
    </row>
    <row r="37" spans="2:34" ht="15" customHeight="1">
      <c r="B37" s="934"/>
      <c r="C37" s="935"/>
      <c r="D37" s="926" t="s">
        <v>70</v>
      </c>
      <c r="E37" s="927"/>
      <c r="F37" s="927"/>
      <c r="G37" s="927"/>
      <c r="H37" s="927"/>
      <c r="I37" s="927"/>
      <c r="J37" s="928"/>
      <c r="K37" s="352"/>
      <c r="L37" s="306"/>
      <c r="M37" s="304" t="s">
        <v>78</v>
      </c>
      <c r="N37" s="305"/>
      <c r="O37" s="305"/>
      <c r="P37" s="305"/>
      <c r="Q37" s="305"/>
      <c r="R37" s="305"/>
      <c r="S37" s="305"/>
      <c r="T37" s="305"/>
      <c r="U37" s="305"/>
      <c r="V37" s="347"/>
      <c r="W37" s="305"/>
      <c r="X37" s="306"/>
      <c r="Y37" s="304" t="s">
        <v>79</v>
      </c>
      <c r="Z37" s="305"/>
      <c r="AA37" s="305"/>
      <c r="AB37" s="305"/>
      <c r="AC37" s="305"/>
      <c r="AD37" s="305"/>
      <c r="AE37" s="305"/>
      <c r="AF37" s="305"/>
      <c r="AG37" s="305"/>
      <c r="AH37" s="307"/>
    </row>
    <row r="38" spans="2:34" ht="15" customHeight="1">
      <c r="B38" s="934"/>
      <c r="C38" s="935"/>
      <c r="D38" s="926"/>
      <c r="E38" s="927"/>
      <c r="F38" s="927"/>
      <c r="G38" s="927"/>
      <c r="H38" s="927"/>
      <c r="I38" s="927"/>
      <c r="J38" s="928"/>
      <c r="K38" s="349"/>
      <c r="L38" s="310"/>
      <c r="M38" s="310"/>
      <c r="N38" s="310"/>
      <c r="O38" s="310"/>
      <c r="P38" s="370" t="s">
        <v>152</v>
      </c>
      <c r="Q38" s="997"/>
      <c r="R38" s="997"/>
      <c r="S38" s="309" t="s">
        <v>150</v>
      </c>
      <c r="T38" s="310"/>
      <c r="U38" s="310"/>
      <c r="V38" s="350"/>
      <c r="W38" s="310"/>
      <c r="X38" s="310"/>
      <c r="Y38" s="310"/>
      <c r="Z38" s="310"/>
      <c r="AA38" s="310"/>
      <c r="AB38" s="370" t="s">
        <v>153</v>
      </c>
      <c r="AC38" s="997"/>
      <c r="AD38" s="997"/>
      <c r="AE38" s="311" t="s">
        <v>151</v>
      </c>
      <c r="AF38" s="310"/>
      <c r="AG38" s="310"/>
      <c r="AH38" s="313"/>
    </row>
    <row r="39" spans="2:34" ht="15" customHeight="1">
      <c r="B39" s="934"/>
      <c r="C39" s="935"/>
      <c r="D39" s="961" t="s">
        <v>75</v>
      </c>
      <c r="E39" s="962"/>
      <c r="F39" s="962"/>
      <c r="G39" s="962"/>
      <c r="H39" s="962"/>
      <c r="I39" s="962"/>
      <c r="J39" s="963"/>
      <c r="K39" s="371"/>
      <c r="L39" s="330"/>
      <c r="M39" s="331" t="s">
        <v>80</v>
      </c>
      <c r="N39" s="327"/>
      <c r="O39" s="327"/>
      <c r="P39" s="327"/>
      <c r="Q39" s="327"/>
      <c r="R39" s="327"/>
      <c r="S39" s="327"/>
      <c r="T39" s="327"/>
      <c r="U39" s="327"/>
      <c r="V39" s="372"/>
      <c r="W39" s="327"/>
      <c r="X39" s="330"/>
      <c r="Y39" s="330" t="s">
        <v>81</v>
      </c>
      <c r="Z39" s="327"/>
      <c r="AA39" s="327"/>
      <c r="AB39" s="327"/>
      <c r="AC39" s="327"/>
      <c r="AD39" s="327"/>
      <c r="AE39" s="327"/>
      <c r="AF39" s="327"/>
      <c r="AG39" s="327"/>
      <c r="AH39" s="332"/>
    </row>
    <row r="40" spans="2:34" ht="15" customHeight="1">
      <c r="B40" s="934"/>
      <c r="C40" s="935"/>
      <c r="D40" s="926" t="s">
        <v>76</v>
      </c>
      <c r="E40" s="927"/>
      <c r="F40" s="927"/>
      <c r="G40" s="927"/>
      <c r="H40" s="927"/>
      <c r="I40" s="927"/>
      <c r="J40" s="928"/>
      <c r="K40" s="346"/>
      <c r="L40" s="330"/>
      <c r="M40" s="326" t="s">
        <v>362</v>
      </c>
      <c r="N40" s="327"/>
      <c r="O40" s="327"/>
      <c r="P40" s="327"/>
      <c r="Q40" s="327"/>
      <c r="R40" s="327"/>
      <c r="S40" s="998"/>
      <c r="T40" s="998"/>
      <c r="U40" s="326" t="s">
        <v>82</v>
      </c>
      <c r="V40" s="372"/>
      <c r="W40" s="327"/>
      <c r="X40" s="330"/>
      <c r="Y40" s="326" t="s">
        <v>363</v>
      </c>
      <c r="Z40" s="327"/>
      <c r="AA40" s="327"/>
      <c r="AB40" s="327"/>
      <c r="AC40" s="327"/>
      <c r="AD40" s="327"/>
      <c r="AE40" s="996"/>
      <c r="AF40" s="996"/>
      <c r="AG40" s="326" t="s">
        <v>159</v>
      </c>
      <c r="AH40" s="332"/>
    </row>
    <row r="41" spans="2:34" ht="15" customHeight="1">
      <c r="B41" s="934"/>
      <c r="C41" s="935"/>
      <c r="D41" s="926" t="s">
        <v>77</v>
      </c>
      <c r="E41" s="927"/>
      <c r="F41" s="927"/>
      <c r="G41" s="927"/>
      <c r="H41" s="927"/>
      <c r="I41" s="927"/>
      <c r="J41" s="928"/>
      <c r="K41" s="352"/>
      <c r="L41" s="306"/>
      <c r="M41" s="304" t="s">
        <v>154</v>
      </c>
      <c r="N41" s="304"/>
      <c r="O41" s="304"/>
      <c r="P41" s="305"/>
      <c r="Q41" s="305"/>
      <c r="R41" s="305"/>
      <c r="S41" s="305"/>
      <c r="T41" s="305"/>
      <c r="U41" s="305"/>
      <c r="V41" s="347"/>
      <c r="W41" s="305"/>
      <c r="X41" s="306"/>
      <c r="Y41" s="304" t="s">
        <v>155</v>
      </c>
      <c r="Z41" s="305"/>
      <c r="AA41" s="373"/>
      <c r="AB41" s="373"/>
      <c r="AC41" s="374"/>
      <c r="AD41" s="944"/>
      <c r="AE41" s="944"/>
      <c r="AF41" s="306" t="s">
        <v>156</v>
      </c>
      <c r="AG41" s="305"/>
      <c r="AH41" s="307"/>
    </row>
    <row r="42" spans="2:34" ht="15" customHeight="1">
      <c r="B42" s="934"/>
      <c r="C42" s="935"/>
      <c r="D42" s="926"/>
      <c r="E42" s="927"/>
      <c r="F42" s="927"/>
      <c r="G42" s="927"/>
      <c r="H42" s="927"/>
      <c r="I42" s="927"/>
      <c r="J42" s="928"/>
      <c r="K42" s="375"/>
      <c r="L42" s="294"/>
      <c r="M42" s="294"/>
      <c r="N42" s="319" t="s">
        <v>90</v>
      </c>
      <c r="O42" s="319"/>
      <c r="P42" s="294"/>
      <c r="Q42" s="294"/>
      <c r="R42" s="294"/>
      <c r="S42" s="294"/>
      <c r="T42" s="294"/>
      <c r="U42" s="294"/>
      <c r="V42" s="363"/>
      <c r="W42" s="294"/>
      <c r="X42" s="294"/>
      <c r="Y42" s="294"/>
      <c r="Z42" s="319" t="s">
        <v>27</v>
      </c>
      <c r="AA42" s="294"/>
      <c r="AB42" s="294"/>
      <c r="AC42" s="294"/>
      <c r="AD42" s="294"/>
      <c r="AE42" s="294"/>
      <c r="AF42" s="294"/>
      <c r="AG42" s="294"/>
      <c r="AH42" s="364"/>
    </row>
    <row r="43" spans="2:34" ht="15" customHeight="1">
      <c r="B43" s="934"/>
      <c r="C43" s="935"/>
      <c r="D43" s="926"/>
      <c r="E43" s="927"/>
      <c r="F43" s="927"/>
      <c r="G43" s="927"/>
      <c r="H43" s="927"/>
      <c r="I43" s="927"/>
      <c r="J43" s="928"/>
      <c r="K43" s="375"/>
      <c r="L43" s="294"/>
      <c r="M43" s="294"/>
      <c r="N43" s="319" t="s">
        <v>28</v>
      </c>
      <c r="O43" s="294"/>
      <c r="P43" s="294"/>
      <c r="Q43" s="939"/>
      <c r="R43" s="939"/>
      <c r="S43" s="319" t="s">
        <v>83</v>
      </c>
      <c r="T43" s="319"/>
      <c r="U43" s="294"/>
      <c r="V43" s="363"/>
      <c r="W43" s="294"/>
      <c r="X43" s="294"/>
      <c r="Y43" s="294"/>
      <c r="Z43" s="319" t="s">
        <v>28</v>
      </c>
      <c r="AA43" s="294"/>
      <c r="AB43" s="294"/>
      <c r="AC43" s="1001"/>
      <c r="AD43" s="1001"/>
      <c r="AE43" s="319" t="s">
        <v>83</v>
      </c>
      <c r="AF43" s="294"/>
      <c r="AG43" s="294"/>
      <c r="AH43" s="364"/>
    </row>
    <row r="44" spans="2:34" ht="15" customHeight="1">
      <c r="B44" s="936"/>
      <c r="C44" s="937"/>
      <c r="D44" s="929"/>
      <c r="E44" s="930"/>
      <c r="F44" s="930"/>
      <c r="G44" s="930"/>
      <c r="H44" s="930"/>
      <c r="I44" s="930"/>
      <c r="J44" s="931"/>
      <c r="K44" s="353"/>
      <c r="L44" s="354"/>
      <c r="M44" s="354"/>
      <c r="N44" s="356" t="s">
        <v>30</v>
      </c>
      <c r="O44" s="356"/>
      <c r="P44" s="354"/>
      <c r="Q44" s="354"/>
      <c r="R44" s="354"/>
      <c r="S44" s="354"/>
      <c r="T44" s="354"/>
      <c r="U44" s="354"/>
      <c r="V44" s="355"/>
      <c r="W44" s="354"/>
      <c r="X44" s="354"/>
      <c r="Y44" s="354"/>
      <c r="Z44" s="356" t="s">
        <v>29</v>
      </c>
      <c r="AA44" s="354"/>
      <c r="AB44" s="354"/>
      <c r="AC44" s="354"/>
      <c r="AD44" s="354"/>
      <c r="AE44" s="354"/>
      <c r="AF44" s="354"/>
      <c r="AG44" s="354"/>
      <c r="AH44" s="359"/>
    </row>
    <row r="45" spans="2:34" ht="15" customHeight="1">
      <c r="B45" s="934" t="s">
        <v>177</v>
      </c>
      <c r="C45" s="935"/>
      <c r="D45" s="960" t="s">
        <v>69</v>
      </c>
      <c r="E45" s="968"/>
      <c r="F45" s="968"/>
      <c r="G45" s="968"/>
      <c r="H45" s="968"/>
      <c r="I45" s="968"/>
      <c r="J45" s="1000"/>
      <c r="K45" s="349"/>
      <c r="L45" s="311"/>
      <c r="M45" s="309" t="s">
        <v>55</v>
      </c>
      <c r="N45" s="309"/>
      <c r="O45" s="309"/>
      <c r="P45" s="310"/>
      <c r="Q45" s="310"/>
      <c r="R45" s="310"/>
      <c r="S45" s="310"/>
      <c r="T45" s="310"/>
      <c r="U45" s="310"/>
      <c r="V45" s="350"/>
      <c r="W45" s="310"/>
      <c r="X45" s="311"/>
      <c r="Y45" s="312" t="s">
        <v>56</v>
      </c>
      <c r="Z45" s="310"/>
      <c r="AA45" s="311"/>
      <c r="AB45" s="310"/>
      <c r="AC45" s="310"/>
      <c r="AD45" s="310"/>
      <c r="AE45" s="310"/>
      <c r="AF45" s="310"/>
      <c r="AG45" s="310"/>
      <c r="AH45" s="313"/>
    </row>
    <row r="46" spans="2:34" ht="15" customHeight="1">
      <c r="B46" s="934"/>
      <c r="C46" s="935"/>
      <c r="D46" s="926" t="s">
        <v>70</v>
      </c>
      <c r="E46" s="927"/>
      <c r="F46" s="927"/>
      <c r="G46" s="927"/>
      <c r="H46" s="927"/>
      <c r="I46" s="927"/>
      <c r="J46" s="928"/>
      <c r="K46" s="352"/>
      <c r="L46" s="306"/>
      <c r="M46" s="304" t="s">
        <v>78</v>
      </c>
      <c r="N46" s="305"/>
      <c r="O46" s="305"/>
      <c r="P46" s="305"/>
      <c r="Q46" s="305"/>
      <c r="R46" s="305"/>
      <c r="S46" s="305"/>
      <c r="T46" s="305"/>
      <c r="U46" s="305"/>
      <c r="V46" s="347"/>
      <c r="W46" s="305"/>
      <c r="X46" s="306"/>
      <c r="Y46" s="304" t="s">
        <v>79</v>
      </c>
      <c r="Z46" s="305"/>
      <c r="AA46" s="305"/>
      <c r="AB46" s="305"/>
      <c r="AC46" s="305"/>
      <c r="AD46" s="305"/>
      <c r="AE46" s="305"/>
      <c r="AF46" s="305"/>
      <c r="AG46" s="305"/>
      <c r="AH46" s="307"/>
    </row>
    <row r="47" spans="2:44" ht="15" customHeight="1">
      <c r="B47" s="934"/>
      <c r="C47" s="935"/>
      <c r="D47" s="926"/>
      <c r="E47" s="927"/>
      <c r="F47" s="927"/>
      <c r="G47" s="927"/>
      <c r="H47" s="927"/>
      <c r="I47" s="927"/>
      <c r="J47" s="928"/>
      <c r="K47" s="349"/>
      <c r="L47" s="310"/>
      <c r="M47" s="310"/>
      <c r="N47" s="310"/>
      <c r="O47" s="310"/>
      <c r="P47" s="370" t="s">
        <v>152</v>
      </c>
      <c r="Q47" s="1002"/>
      <c r="R47" s="1002"/>
      <c r="S47" s="311" t="s">
        <v>157</v>
      </c>
      <c r="T47" s="310"/>
      <c r="U47" s="310"/>
      <c r="V47" s="350"/>
      <c r="W47" s="310"/>
      <c r="X47" s="310"/>
      <c r="Y47" s="310"/>
      <c r="Z47" s="310"/>
      <c r="AA47" s="310"/>
      <c r="AB47" s="370" t="s">
        <v>153</v>
      </c>
      <c r="AC47" s="995"/>
      <c r="AD47" s="995"/>
      <c r="AE47" s="311" t="s">
        <v>158</v>
      </c>
      <c r="AF47" s="310"/>
      <c r="AG47" s="310"/>
      <c r="AH47" s="313"/>
      <c r="AM47" s="999"/>
      <c r="AN47" s="999"/>
      <c r="AO47" s="999"/>
      <c r="AP47" s="999"/>
      <c r="AQ47" s="999"/>
      <c r="AR47" s="999"/>
    </row>
    <row r="48" spans="2:34" ht="15" customHeight="1">
      <c r="B48" s="934"/>
      <c r="C48" s="935"/>
      <c r="D48" s="926" t="s">
        <v>76</v>
      </c>
      <c r="E48" s="927"/>
      <c r="F48" s="927"/>
      <c r="G48" s="927"/>
      <c r="H48" s="927"/>
      <c r="I48" s="927"/>
      <c r="J48" s="928"/>
      <c r="K48" s="346"/>
      <c r="L48" s="330"/>
      <c r="M48" s="326" t="s">
        <v>362</v>
      </c>
      <c r="N48" s="327"/>
      <c r="O48" s="327"/>
      <c r="P48" s="327"/>
      <c r="Q48" s="327"/>
      <c r="R48" s="327"/>
      <c r="S48" s="996"/>
      <c r="T48" s="996"/>
      <c r="U48" s="326" t="s">
        <v>82</v>
      </c>
      <c r="V48" s="372"/>
      <c r="W48" s="327"/>
      <c r="X48" s="330"/>
      <c r="Y48" s="326" t="s">
        <v>363</v>
      </c>
      <c r="Z48" s="327"/>
      <c r="AA48" s="327"/>
      <c r="AB48" s="327"/>
      <c r="AC48" s="327"/>
      <c r="AD48" s="327"/>
      <c r="AE48" s="996"/>
      <c r="AF48" s="996"/>
      <c r="AG48" s="326" t="s">
        <v>159</v>
      </c>
      <c r="AH48" s="332"/>
    </row>
    <row r="49" spans="2:34" ht="15" customHeight="1">
      <c r="B49" s="934"/>
      <c r="C49" s="935"/>
      <c r="D49" s="926" t="s">
        <v>77</v>
      </c>
      <c r="E49" s="927"/>
      <c r="F49" s="927"/>
      <c r="G49" s="927"/>
      <c r="H49" s="927"/>
      <c r="I49" s="927"/>
      <c r="J49" s="928"/>
      <c r="K49" s="352"/>
      <c r="L49" s="306"/>
      <c r="M49" s="304" t="s">
        <v>154</v>
      </c>
      <c r="N49" s="304"/>
      <c r="O49" s="304"/>
      <c r="P49" s="305"/>
      <c r="Q49" s="305"/>
      <c r="R49" s="305"/>
      <c r="S49" s="305"/>
      <c r="T49" s="305"/>
      <c r="U49" s="305"/>
      <c r="V49" s="347"/>
      <c r="W49" s="305"/>
      <c r="X49" s="306"/>
      <c r="Y49" s="304" t="s">
        <v>155</v>
      </c>
      <c r="Z49" s="305"/>
      <c r="AA49" s="373"/>
      <c r="AB49" s="373"/>
      <c r="AC49" s="374"/>
      <c r="AD49" s="944"/>
      <c r="AE49" s="944"/>
      <c r="AF49" s="306" t="s">
        <v>156</v>
      </c>
      <c r="AG49" s="305"/>
      <c r="AH49" s="307"/>
    </row>
    <row r="50" spans="2:34" ht="15" customHeight="1">
      <c r="B50" s="934"/>
      <c r="C50" s="935"/>
      <c r="D50" s="926"/>
      <c r="E50" s="927"/>
      <c r="F50" s="927"/>
      <c r="G50" s="927"/>
      <c r="H50" s="927"/>
      <c r="I50" s="927"/>
      <c r="J50" s="928"/>
      <c r="K50" s="375"/>
      <c r="L50" s="294"/>
      <c r="M50" s="294"/>
      <c r="N50" s="319" t="s">
        <v>90</v>
      </c>
      <c r="O50" s="319"/>
      <c r="P50" s="294"/>
      <c r="Q50" s="294"/>
      <c r="R50" s="294"/>
      <c r="S50" s="294"/>
      <c r="T50" s="294"/>
      <c r="U50" s="294"/>
      <c r="V50" s="363"/>
      <c r="W50" s="294"/>
      <c r="X50" s="294"/>
      <c r="Y50" s="294"/>
      <c r="Z50" s="319" t="s">
        <v>27</v>
      </c>
      <c r="AA50" s="294"/>
      <c r="AB50" s="294"/>
      <c r="AC50" s="294"/>
      <c r="AD50" s="294"/>
      <c r="AE50" s="294"/>
      <c r="AF50" s="294"/>
      <c r="AG50" s="294"/>
      <c r="AH50" s="364"/>
    </row>
    <row r="51" spans="2:34" ht="15" customHeight="1">
      <c r="B51" s="934"/>
      <c r="C51" s="935"/>
      <c r="D51" s="926"/>
      <c r="E51" s="927"/>
      <c r="F51" s="927"/>
      <c r="G51" s="927"/>
      <c r="H51" s="927"/>
      <c r="I51" s="927"/>
      <c r="J51" s="928"/>
      <c r="K51" s="375"/>
      <c r="L51" s="294"/>
      <c r="M51" s="294"/>
      <c r="N51" s="319" t="s">
        <v>28</v>
      </c>
      <c r="O51" s="294"/>
      <c r="P51" s="294"/>
      <c r="Q51" s="939"/>
      <c r="R51" s="939"/>
      <c r="S51" s="319" t="s">
        <v>83</v>
      </c>
      <c r="T51" s="319"/>
      <c r="U51" s="294"/>
      <c r="V51" s="363"/>
      <c r="W51" s="294"/>
      <c r="X51" s="294"/>
      <c r="Y51" s="294"/>
      <c r="Z51" s="319" t="s">
        <v>28</v>
      </c>
      <c r="AA51" s="294"/>
      <c r="AB51" s="294"/>
      <c r="AC51" s="994"/>
      <c r="AD51" s="994"/>
      <c r="AE51" s="319" t="s">
        <v>83</v>
      </c>
      <c r="AF51" s="294"/>
      <c r="AG51" s="294"/>
      <c r="AH51" s="364"/>
    </row>
    <row r="52" spans="2:34" ht="15" customHeight="1">
      <c r="B52" s="936"/>
      <c r="C52" s="937"/>
      <c r="D52" s="929"/>
      <c r="E52" s="930"/>
      <c r="F52" s="930"/>
      <c r="G52" s="930"/>
      <c r="H52" s="930"/>
      <c r="I52" s="930"/>
      <c r="J52" s="931"/>
      <c r="K52" s="353"/>
      <c r="L52" s="354"/>
      <c r="M52" s="354"/>
      <c r="N52" s="356" t="s">
        <v>30</v>
      </c>
      <c r="O52" s="356"/>
      <c r="P52" s="354"/>
      <c r="Q52" s="354"/>
      <c r="R52" s="354"/>
      <c r="S52" s="354"/>
      <c r="T52" s="354"/>
      <c r="U52" s="354"/>
      <c r="V52" s="355"/>
      <c r="W52" s="354"/>
      <c r="X52" s="354"/>
      <c r="Y52" s="354"/>
      <c r="Z52" s="356" t="s">
        <v>29</v>
      </c>
      <c r="AA52" s="354"/>
      <c r="AB52" s="354"/>
      <c r="AC52" s="354"/>
      <c r="AD52" s="354"/>
      <c r="AE52" s="354"/>
      <c r="AF52" s="354"/>
      <c r="AG52" s="354"/>
      <c r="AH52" s="359"/>
    </row>
    <row r="53" spans="2:34" ht="15" customHeight="1">
      <c r="B53" s="318"/>
      <c r="C53" s="319" t="s">
        <v>255</v>
      </c>
      <c r="D53" s="319"/>
      <c r="E53" s="319"/>
      <c r="F53" s="319"/>
      <c r="G53" s="319"/>
      <c r="H53" s="319"/>
      <c r="I53" s="319"/>
      <c r="J53" s="319"/>
      <c r="K53" s="319"/>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2:11" ht="12" customHeight="1">
      <c r="B54" s="285"/>
      <c r="C54" s="286"/>
      <c r="D54" s="286"/>
      <c r="E54" s="286"/>
      <c r="F54" s="286"/>
      <c r="G54" s="286"/>
      <c r="H54" s="286"/>
      <c r="I54" s="286"/>
      <c r="J54" s="286"/>
      <c r="K54" s="286"/>
    </row>
    <row r="55" spans="2:11" ht="12" customHeight="1">
      <c r="B55" s="285"/>
      <c r="C55" s="286"/>
      <c r="D55" s="286"/>
      <c r="E55" s="286"/>
      <c r="F55" s="286"/>
      <c r="G55" s="286"/>
      <c r="H55" s="286"/>
      <c r="I55" s="286"/>
      <c r="J55" s="286"/>
      <c r="K55" s="286"/>
    </row>
    <row r="56" spans="2:11" ht="12" customHeight="1">
      <c r="B56" s="285"/>
      <c r="C56" s="286"/>
      <c r="D56" s="286"/>
      <c r="E56" s="286"/>
      <c r="F56" s="286"/>
      <c r="G56" s="286"/>
      <c r="H56" s="286"/>
      <c r="I56" s="286"/>
      <c r="J56" s="286"/>
      <c r="K56" s="286"/>
    </row>
    <row r="57" spans="2:11" ht="12" customHeight="1">
      <c r="B57" s="285"/>
      <c r="C57" s="286"/>
      <c r="D57" s="286"/>
      <c r="E57" s="286"/>
      <c r="F57" s="286"/>
      <c r="G57" s="286"/>
      <c r="H57" s="286"/>
      <c r="I57" s="286"/>
      <c r="J57" s="286"/>
      <c r="K57" s="286"/>
    </row>
    <row r="58" spans="2:11" ht="12" customHeight="1">
      <c r="B58" s="285"/>
      <c r="C58" s="286"/>
      <c r="D58" s="286"/>
      <c r="E58" s="286"/>
      <c r="F58" s="286"/>
      <c r="G58" s="286"/>
      <c r="H58" s="286"/>
      <c r="I58" s="286"/>
      <c r="J58" s="286"/>
      <c r="K58" s="286"/>
    </row>
    <row r="59" spans="2:11" ht="12" customHeight="1">
      <c r="B59" s="287"/>
      <c r="C59" s="286"/>
      <c r="D59" s="286"/>
      <c r="E59" s="286"/>
      <c r="F59" s="286"/>
      <c r="G59" s="286"/>
      <c r="H59" s="286"/>
      <c r="I59" s="286"/>
      <c r="J59" s="286"/>
      <c r="K59" s="286"/>
    </row>
    <row r="60" spans="2:11" ht="12" customHeight="1">
      <c r="B60" s="287"/>
      <c r="C60" s="286"/>
      <c r="D60" s="286"/>
      <c r="E60" s="286"/>
      <c r="F60" s="286"/>
      <c r="G60" s="286"/>
      <c r="H60" s="286"/>
      <c r="I60" s="286"/>
      <c r="J60" s="286"/>
      <c r="K60" s="286"/>
    </row>
    <row r="61" spans="2:11" ht="12" customHeight="1">
      <c r="B61" s="938"/>
      <c r="C61" s="938"/>
      <c r="D61" s="938"/>
      <c r="E61" s="938"/>
      <c r="F61" s="938"/>
      <c r="G61" s="288"/>
      <c r="H61" s="288"/>
      <c r="I61" s="288"/>
      <c r="J61" s="288"/>
      <c r="K61" s="288"/>
    </row>
    <row r="62" spans="2:11" ht="12" customHeight="1">
      <c r="B62" s="285"/>
      <c r="C62" s="286"/>
      <c r="D62" s="286"/>
      <c r="E62" s="286"/>
      <c r="F62" s="286"/>
      <c r="G62" s="286"/>
      <c r="H62" s="286"/>
      <c r="I62" s="286"/>
      <c r="J62" s="286"/>
      <c r="K62" s="286"/>
    </row>
    <row r="63" spans="2:11" ht="12" customHeight="1">
      <c r="B63" s="285"/>
      <c r="C63" s="286"/>
      <c r="D63" s="286"/>
      <c r="E63" s="286"/>
      <c r="F63" s="286"/>
      <c r="G63" s="286"/>
      <c r="H63" s="286"/>
      <c r="I63" s="286"/>
      <c r="J63" s="286"/>
      <c r="K63" s="286"/>
    </row>
    <row r="64" spans="2:11" ht="12" customHeight="1">
      <c r="B64" s="285"/>
      <c r="C64" s="286"/>
      <c r="D64" s="286"/>
      <c r="E64" s="286"/>
      <c r="F64" s="286"/>
      <c r="G64" s="286"/>
      <c r="H64" s="286"/>
      <c r="I64" s="286"/>
      <c r="J64" s="286"/>
      <c r="K64" s="286"/>
    </row>
    <row r="65" spans="2:11" ht="12" customHeight="1">
      <c r="B65" s="945"/>
      <c r="C65" s="289"/>
      <c r="D65" s="290"/>
      <c r="E65" s="290"/>
      <c r="F65" s="938"/>
      <c r="G65" s="288"/>
      <c r="H65" s="288"/>
      <c r="I65" s="288"/>
      <c r="J65" s="288"/>
      <c r="K65" s="288"/>
    </row>
    <row r="66" spans="2:11" ht="12" customHeight="1">
      <c r="B66" s="945"/>
      <c r="C66" s="289"/>
      <c r="D66" s="290"/>
      <c r="E66" s="290"/>
      <c r="F66" s="938"/>
      <c r="G66" s="288"/>
      <c r="H66" s="288"/>
      <c r="I66" s="288"/>
      <c r="J66" s="288"/>
      <c r="K66" s="288"/>
    </row>
    <row r="67" spans="2:11" ht="12" customHeight="1">
      <c r="B67" s="945"/>
      <c r="C67" s="289"/>
      <c r="D67" s="290"/>
      <c r="E67" s="290"/>
      <c r="F67" s="938"/>
      <c r="G67" s="288"/>
      <c r="H67" s="288"/>
      <c r="I67" s="288"/>
      <c r="J67" s="288"/>
      <c r="K67" s="288"/>
    </row>
    <row r="68" spans="2:11" ht="12" customHeight="1">
      <c r="B68" s="945"/>
      <c r="C68" s="289"/>
      <c r="D68" s="972"/>
      <c r="E68" s="972"/>
      <c r="F68" s="938"/>
      <c r="G68" s="288"/>
      <c r="H68" s="288"/>
      <c r="I68" s="288"/>
      <c r="J68" s="288"/>
      <c r="K68" s="288"/>
    </row>
    <row r="69" spans="2:11" ht="12" customHeight="1">
      <c r="B69" s="945"/>
      <c r="C69" s="289"/>
      <c r="D69" s="972"/>
      <c r="E69" s="972"/>
      <c r="F69" s="938"/>
      <c r="G69" s="288"/>
      <c r="H69" s="288"/>
      <c r="I69" s="288"/>
      <c r="J69" s="288"/>
      <c r="K69" s="288"/>
    </row>
    <row r="70" spans="2:11" ht="12" customHeight="1">
      <c r="B70" s="291"/>
      <c r="C70" s="291"/>
      <c r="D70" s="291"/>
      <c r="E70" s="291"/>
      <c r="F70" s="291"/>
      <c r="G70" s="291"/>
      <c r="H70" s="291"/>
      <c r="I70" s="291"/>
      <c r="J70" s="291"/>
      <c r="K70" s="291"/>
    </row>
    <row r="71" spans="2:11" ht="12" customHeight="1">
      <c r="B71" s="291"/>
      <c r="C71" s="291"/>
      <c r="D71" s="291"/>
      <c r="E71" s="291"/>
      <c r="F71" s="291"/>
      <c r="G71" s="291"/>
      <c r="H71" s="291"/>
      <c r="I71" s="291"/>
      <c r="J71" s="291"/>
      <c r="K71" s="291"/>
    </row>
  </sheetData>
  <sheetProtection sheet="1" scenarios="1"/>
  <mergeCells count="62">
    <mergeCell ref="Q38:R38"/>
    <mergeCell ref="AM47:AR47"/>
    <mergeCell ref="D45:J45"/>
    <mergeCell ref="D46:J47"/>
    <mergeCell ref="AC43:AD43"/>
    <mergeCell ref="Q43:R43"/>
    <mergeCell ref="Q47:R47"/>
    <mergeCell ref="S30:T30"/>
    <mergeCell ref="S31:T31"/>
    <mergeCell ref="S40:T40"/>
    <mergeCell ref="B45:C52"/>
    <mergeCell ref="D36:J36"/>
    <mergeCell ref="B35:J35"/>
    <mergeCell ref="B36:C44"/>
    <mergeCell ref="S48:T48"/>
    <mergeCell ref="D48:J48"/>
    <mergeCell ref="D37:J38"/>
    <mergeCell ref="AC51:AD51"/>
    <mergeCell ref="AC47:AD47"/>
    <mergeCell ref="AE48:AF48"/>
    <mergeCell ref="AC38:AD38"/>
    <mergeCell ref="AE40:AF40"/>
    <mergeCell ref="AD41:AE41"/>
    <mergeCell ref="Y2:AH2"/>
    <mergeCell ref="B20:J20"/>
    <mergeCell ref="D21:J21"/>
    <mergeCell ref="D22:J23"/>
    <mergeCell ref="N6:P7"/>
    <mergeCell ref="AD22:AE22"/>
    <mergeCell ref="AD23:AE23"/>
    <mergeCell ref="B5:E7"/>
    <mergeCell ref="B8:E8"/>
    <mergeCell ref="AE6:AF6"/>
    <mergeCell ref="AE7:AF7"/>
    <mergeCell ref="W6:AA7"/>
    <mergeCell ref="H6:I7"/>
    <mergeCell ref="S6:S7"/>
    <mergeCell ref="Q6:R7"/>
    <mergeCell ref="B68:B69"/>
    <mergeCell ref="F68:F69"/>
    <mergeCell ref="F65:F67"/>
    <mergeCell ref="E68:E69"/>
    <mergeCell ref="D68:D69"/>
    <mergeCell ref="B65:B67"/>
    <mergeCell ref="D49:J52"/>
    <mergeCell ref="B26:C32"/>
    <mergeCell ref="D29:J32"/>
    <mergeCell ref="D27:J28"/>
    <mergeCell ref="D26:J26"/>
    <mergeCell ref="D41:J44"/>
    <mergeCell ref="D39:J39"/>
    <mergeCell ref="D40:J40"/>
    <mergeCell ref="AD25:AE25"/>
    <mergeCell ref="D24:J25"/>
    <mergeCell ref="B21:C25"/>
    <mergeCell ref="B61:F61"/>
    <mergeCell ref="Q51:R51"/>
    <mergeCell ref="AD27:AE27"/>
    <mergeCell ref="AD28:AE28"/>
    <mergeCell ref="AE30:AF30"/>
    <mergeCell ref="AE31:AF31"/>
    <mergeCell ref="AD49:AE49"/>
  </mergeCells>
  <printOptions horizontalCentered="1" verticalCentered="1"/>
  <pageMargins left="0.7874015748031497" right="0.3937007874015748" top="0.5905511811023623" bottom="0.5905511811023623" header="0.5118110236220472" footer="0.3937007874015748"/>
  <pageSetup blackAndWhite="1" fitToHeight="1" fitToWidth="1" horizontalDpi="300" verticalDpi="300" orientation="portrait" paperSize="9" r:id="rId2"/>
  <headerFooter alignWithMargins="0">
    <oddFooter>&amp;C5</oddFooter>
  </headerFooter>
  <legacyDrawing r:id="rId1"/>
</worksheet>
</file>

<file path=xl/worksheets/sheet9.xml><?xml version="1.0" encoding="utf-8"?>
<worksheet xmlns="http://schemas.openxmlformats.org/spreadsheetml/2006/main" xmlns:r="http://schemas.openxmlformats.org/officeDocument/2006/relationships">
  <dimension ref="B2:M31"/>
  <sheetViews>
    <sheetView zoomScalePageLayoutView="0" workbookViewId="0" topLeftCell="A1">
      <selection activeCell="P7" sqref="P7"/>
    </sheetView>
  </sheetViews>
  <sheetFormatPr defaultColWidth="10.28125" defaultRowHeight="24.75" customHeight="1"/>
  <cols>
    <col min="1" max="1" width="10.28125" style="571" customWidth="1"/>
    <col min="2" max="3" width="5.7109375" style="571" customWidth="1"/>
    <col min="4" max="4" width="14.28125" style="571" customWidth="1"/>
    <col min="5" max="5" width="4.57421875" style="571" customWidth="1"/>
    <col min="6" max="6" width="14.8515625" style="571" customWidth="1"/>
    <col min="7" max="7" width="4.57421875" style="571" customWidth="1"/>
    <col min="8" max="8" width="14.8515625" style="571" customWidth="1"/>
    <col min="9" max="9" width="4.57421875" style="571" customWidth="1"/>
    <col min="10" max="10" width="14.8515625" style="571" customWidth="1"/>
    <col min="11" max="11" width="9.7109375" style="571" customWidth="1"/>
    <col min="12" max="12" width="4.28125" style="571" customWidth="1"/>
    <col min="13" max="13" width="12.00390625" style="571" customWidth="1"/>
    <col min="14" max="16384" width="10.28125" style="571" customWidth="1"/>
  </cols>
  <sheetData>
    <row r="2" spans="2:11" ht="24.75" customHeight="1">
      <c r="B2" s="572"/>
      <c r="C2" s="572"/>
      <c r="D2" s="572"/>
      <c r="E2" s="572"/>
      <c r="F2" s="572"/>
      <c r="G2" s="572"/>
      <c r="H2" s="572"/>
      <c r="I2" s="1004" t="str">
        <f>'耐震診断リスト'!I2</f>
        <v>〇〇市町－第 ○○ 号</v>
      </c>
      <c r="J2" s="1005"/>
      <c r="K2" s="1006"/>
    </row>
    <row r="3" spans="2:11" ht="24.75" customHeight="1">
      <c r="B3" s="620" t="s">
        <v>402</v>
      </c>
      <c r="C3" s="620"/>
      <c r="D3" s="620"/>
      <c r="E3" s="564"/>
      <c r="F3" s="572"/>
      <c r="G3" s="572"/>
      <c r="H3" s="572"/>
      <c r="I3" s="572"/>
      <c r="J3" s="572"/>
      <c r="K3" s="572"/>
    </row>
    <row r="4" spans="2:11" ht="24.75" customHeight="1">
      <c r="B4" s="572"/>
      <c r="C4" s="572"/>
      <c r="D4" s="572"/>
      <c r="E4" s="572"/>
      <c r="F4" s="572"/>
      <c r="G4" s="572"/>
      <c r="H4" s="572"/>
      <c r="I4" s="572"/>
      <c r="J4" s="572"/>
      <c r="K4" s="572"/>
    </row>
    <row r="5" spans="2:11" ht="24.75" customHeight="1">
      <c r="B5" s="1007" t="s">
        <v>525</v>
      </c>
      <c r="C5" s="1007"/>
      <c r="D5" s="1007"/>
      <c r="E5" s="1007"/>
      <c r="F5" s="1007"/>
      <c r="G5" s="1007"/>
      <c r="H5" s="1007"/>
      <c r="I5" s="1007"/>
      <c r="J5" s="1007"/>
      <c r="K5" s="1007"/>
    </row>
    <row r="6" spans="2:11" ht="24.75" customHeight="1">
      <c r="B6" s="573"/>
      <c r="C6" s="574"/>
      <c r="D6" s="575"/>
      <c r="E6" s="1012" t="s">
        <v>477</v>
      </c>
      <c r="F6" s="1013"/>
      <c r="G6" s="1013"/>
      <c r="H6" s="1014"/>
      <c r="I6" s="1015"/>
      <c r="J6" s="1016"/>
      <c r="K6" s="578" t="s">
        <v>475</v>
      </c>
    </row>
    <row r="7" spans="2:13" ht="24.75" customHeight="1">
      <c r="B7" s="579"/>
      <c r="C7" s="580" t="s">
        <v>476</v>
      </c>
      <c r="D7" s="581"/>
      <c r="E7" s="1017">
        <v>1</v>
      </c>
      <c r="F7" s="1018"/>
      <c r="G7" s="1019">
        <v>0.9</v>
      </c>
      <c r="H7" s="1018"/>
      <c r="I7" s="1019">
        <v>0.8</v>
      </c>
      <c r="J7" s="1020"/>
      <c r="K7" s="582" t="s">
        <v>478</v>
      </c>
      <c r="M7" s="383" t="s">
        <v>190</v>
      </c>
    </row>
    <row r="8" spans="2:13" ht="24.75" customHeight="1">
      <c r="B8" s="1011" t="s">
        <v>479</v>
      </c>
      <c r="C8" s="583" t="s">
        <v>480</v>
      </c>
      <c r="D8" s="584" t="s">
        <v>464</v>
      </c>
      <c r="E8" s="576" t="str">
        <f aca="true" t="shared" si="0" ref="E8:E13">IF(M8=1,"○","")</f>
        <v>○</v>
      </c>
      <c r="F8" s="577" t="s">
        <v>481</v>
      </c>
      <c r="G8" s="611">
        <f aca="true" t="shared" si="1" ref="G8:G13">IF(M8=0.9,"○","")</f>
      </c>
      <c r="H8" s="577" t="s">
        <v>482</v>
      </c>
      <c r="I8" s="584">
        <f aca="true" t="shared" si="2" ref="I8:I13">IF(M8=0.8,"○","")</f>
      </c>
      <c r="J8" s="585" t="s">
        <v>483</v>
      </c>
      <c r="K8" s="586">
        <v>1</v>
      </c>
      <c r="M8" s="616">
        <v>1</v>
      </c>
    </row>
    <row r="9" spans="2:13" ht="24.75" customHeight="1">
      <c r="B9" s="1009"/>
      <c r="C9" s="587" t="s">
        <v>484</v>
      </c>
      <c r="D9" s="588" t="s">
        <v>465</v>
      </c>
      <c r="E9" s="589" t="str">
        <f t="shared" si="0"/>
        <v>○</v>
      </c>
      <c r="F9" s="590" t="s">
        <v>485</v>
      </c>
      <c r="G9" s="612">
        <f t="shared" si="1"/>
      </c>
      <c r="H9" s="590" t="s">
        <v>486</v>
      </c>
      <c r="I9" s="588">
        <f t="shared" si="2"/>
      </c>
      <c r="J9" s="591" t="s">
        <v>487</v>
      </c>
      <c r="K9" s="592">
        <v>0.5</v>
      </c>
      <c r="M9" s="617">
        <v>1</v>
      </c>
    </row>
    <row r="10" spans="2:13" ht="24.75" customHeight="1">
      <c r="B10" s="1009"/>
      <c r="C10" s="587" t="s">
        <v>488</v>
      </c>
      <c r="D10" s="588" t="s">
        <v>466</v>
      </c>
      <c r="E10" s="589" t="str">
        <f t="shared" si="0"/>
        <v>○</v>
      </c>
      <c r="F10" s="590" t="s">
        <v>489</v>
      </c>
      <c r="G10" s="612">
        <f t="shared" si="1"/>
      </c>
      <c r="H10" s="590" t="s">
        <v>490</v>
      </c>
      <c r="I10" s="588">
        <f t="shared" si="2"/>
      </c>
      <c r="J10" s="593" t="s">
        <v>491</v>
      </c>
      <c r="K10" s="594">
        <v>0.5</v>
      </c>
      <c r="M10" s="617">
        <v>1</v>
      </c>
    </row>
    <row r="11" spans="2:13" ht="34.5" customHeight="1">
      <c r="B11" s="1009"/>
      <c r="C11" s="587" t="s">
        <v>492</v>
      </c>
      <c r="D11" s="595" t="s">
        <v>493</v>
      </c>
      <c r="E11" s="589" t="str">
        <f t="shared" si="0"/>
        <v>○</v>
      </c>
      <c r="F11" s="590" t="s">
        <v>494</v>
      </c>
      <c r="G11" s="612">
        <f t="shared" si="1"/>
      </c>
      <c r="H11" s="590" t="s">
        <v>518</v>
      </c>
      <c r="I11" s="588">
        <f t="shared" si="2"/>
      </c>
      <c r="J11" s="593" t="s">
        <v>495</v>
      </c>
      <c r="K11" s="594">
        <v>0.5</v>
      </c>
      <c r="M11" s="617">
        <v>1</v>
      </c>
    </row>
    <row r="12" spans="2:13" ht="24.75" customHeight="1">
      <c r="B12" s="1009"/>
      <c r="C12" s="587" t="s">
        <v>496</v>
      </c>
      <c r="D12" s="588" t="s">
        <v>467</v>
      </c>
      <c r="E12" s="589" t="str">
        <f t="shared" si="0"/>
        <v>○</v>
      </c>
      <c r="F12" s="590" t="s">
        <v>497</v>
      </c>
      <c r="G12" s="612">
        <f t="shared" si="1"/>
      </c>
      <c r="H12" s="590" t="s">
        <v>498</v>
      </c>
      <c r="I12" s="588">
        <f t="shared" si="2"/>
      </c>
      <c r="J12" s="591" t="s">
        <v>499</v>
      </c>
      <c r="K12" s="592">
        <v>0.5</v>
      </c>
      <c r="M12" s="617">
        <v>1</v>
      </c>
    </row>
    <row r="13" spans="2:13" ht="34.5" customHeight="1">
      <c r="B13" s="1009"/>
      <c r="C13" s="587" t="s">
        <v>500</v>
      </c>
      <c r="D13" s="588" t="s">
        <v>468</v>
      </c>
      <c r="E13" s="589" t="str">
        <f t="shared" si="0"/>
        <v>○</v>
      </c>
      <c r="F13" s="596" t="s">
        <v>501</v>
      </c>
      <c r="G13" s="612">
        <f t="shared" si="1"/>
      </c>
      <c r="H13" s="596" t="s">
        <v>502</v>
      </c>
      <c r="I13" s="588">
        <f t="shared" si="2"/>
      </c>
      <c r="J13" s="597" t="s">
        <v>503</v>
      </c>
      <c r="K13" s="594">
        <v>0.25</v>
      </c>
      <c r="M13" s="617">
        <v>1</v>
      </c>
    </row>
    <row r="14" spans="2:11" ht="24.75" customHeight="1">
      <c r="B14" s="1010"/>
      <c r="C14" s="598" t="s">
        <v>504</v>
      </c>
      <c r="D14" s="599"/>
      <c r="E14" s="600"/>
      <c r="F14" s="601"/>
      <c r="G14" s="613"/>
      <c r="H14" s="601"/>
      <c r="I14" s="599"/>
      <c r="J14" s="602"/>
      <c r="K14" s="603"/>
    </row>
    <row r="15" spans="2:13" ht="24.75" customHeight="1">
      <c r="B15" s="1008" t="s">
        <v>505</v>
      </c>
      <c r="C15" s="604" t="s">
        <v>506</v>
      </c>
      <c r="D15" s="605" t="s">
        <v>469</v>
      </c>
      <c r="E15" s="606">
        <f>IF(M15=1,"○","")</f>
      </c>
      <c r="F15" s="615" t="s">
        <v>507</v>
      </c>
      <c r="G15" s="614">
        <f>IF(M15=0.9,"○","")</f>
      </c>
      <c r="H15" s="607" t="s">
        <v>508</v>
      </c>
      <c r="I15" s="605" t="str">
        <f>IF(M15=0.8,"○","")</f>
        <v>○</v>
      </c>
      <c r="J15" s="608" t="s">
        <v>509</v>
      </c>
      <c r="K15" s="609">
        <v>1</v>
      </c>
      <c r="M15" s="616">
        <v>0.8</v>
      </c>
    </row>
    <row r="16" spans="2:13" ht="24.75" customHeight="1">
      <c r="B16" s="1009"/>
      <c r="C16" s="587" t="s">
        <v>510</v>
      </c>
      <c r="D16" s="588" t="s">
        <v>470</v>
      </c>
      <c r="E16" s="589" t="str">
        <f>IF(M16=1,"○","")</f>
        <v>○</v>
      </c>
      <c r="F16" s="590" t="s">
        <v>511</v>
      </c>
      <c r="G16" s="612">
        <f>IF(M16=0.9,"○","")</f>
      </c>
      <c r="H16" s="590" t="s">
        <v>512</v>
      </c>
      <c r="I16" s="588">
        <f>IF(M16=0.8,"○","")</f>
      </c>
      <c r="J16" s="591" t="s">
        <v>513</v>
      </c>
      <c r="K16" s="592">
        <v>0.5</v>
      </c>
      <c r="M16" s="617">
        <v>1</v>
      </c>
    </row>
    <row r="17" spans="2:13" ht="24" customHeight="1">
      <c r="B17" s="1009"/>
      <c r="C17" s="587" t="s">
        <v>514</v>
      </c>
      <c r="D17" s="588" t="s">
        <v>471</v>
      </c>
      <c r="E17" s="589" t="str">
        <f>IF(M17=1,"○","")</f>
        <v>○</v>
      </c>
      <c r="F17" s="590" t="s">
        <v>472</v>
      </c>
      <c r="G17" s="612">
        <f>IF(M17=0.9,"○","")</f>
      </c>
      <c r="H17" s="590" t="s">
        <v>473</v>
      </c>
      <c r="I17" s="588">
        <f>IF(M17=0.8,"○","")</f>
      </c>
      <c r="J17" s="593" t="s">
        <v>474</v>
      </c>
      <c r="K17" s="594">
        <v>1</v>
      </c>
      <c r="M17" s="617">
        <v>1</v>
      </c>
    </row>
    <row r="18" spans="2:11" ht="24.75" customHeight="1">
      <c r="B18" s="1010"/>
      <c r="C18" s="598" t="s">
        <v>515</v>
      </c>
      <c r="D18" s="599"/>
      <c r="E18" s="600"/>
      <c r="F18" s="601"/>
      <c r="G18" s="613"/>
      <c r="H18" s="601"/>
      <c r="I18" s="599"/>
      <c r="J18" s="602"/>
      <c r="K18" s="603"/>
    </row>
    <row r="19" spans="2:11" ht="24.75" customHeight="1">
      <c r="B19" s="610" t="s">
        <v>516</v>
      </c>
      <c r="C19" s="572" t="s">
        <v>517</v>
      </c>
      <c r="D19" s="572"/>
      <c r="E19" s="572"/>
      <c r="F19" s="572"/>
      <c r="G19" s="572"/>
      <c r="H19" s="572"/>
      <c r="I19" s="572"/>
      <c r="J19" s="572"/>
      <c r="K19" s="572"/>
    </row>
    <row r="20" spans="2:11" ht="19.5" customHeight="1">
      <c r="B20" s="610" t="s">
        <v>516</v>
      </c>
      <c r="C20" s="572" t="s">
        <v>520</v>
      </c>
      <c r="D20" s="572"/>
      <c r="E20" s="572"/>
      <c r="F20" s="572"/>
      <c r="G20" s="572"/>
      <c r="H20" s="572"/>
      <c r="I20" s="572"/>
      <c r="J20" s="572"/>
      <c r="K20" s="572"/>
    </row>
    <row r="21" spans="2:11" ht="19.5" customHeight="1">
      <c r="B21" s="572"/>
      <c r="C21" s="572" t="s">
        <v>521</v>
      </c>
      <c r="D21" s="572"/>
      <c r="E21" s="572"/>
      <c r="F21" s="572"/>
      <c r="G21" s="572"/>
      <c r="H21" s="572"/>
      <c r="I21" s="572"/>
      <c r="J21" s="572"/>
      <c r="K21" s="572"/>
    </row>
    <row r="22" spans="2:11" ht="19.5" customHeight="1">
      <c r="B22" s="610" t="s">
        <v>516</v>
      </c>
      <c r="C22" s="572" t="s">
        <v>522</v>
      </c>
      <c r="D22" s="572"/>
      <c r="E22" s="572"/>
      <c r="F22" s="572"/>
      <c r="G22" s="572"/>
      <c r="H22" s="572"/>
      <c r="I22" s="572"/>
      <c r="J22" s="572"/>
      <c r="K22" s="572"/>
    </row>
    <row r="23" spans="2:11" ht="19.5" customHeight="1">
      <c r="B23" s="572"/>
      <c r="C23" s="572" t="s">
        <v>523</v>
      </c>
      <c r="D23" s="572"/>
      <c r="E23" s="572"/>
      <c r="F23" s="572"/>
      <c r="G23" s="572"/>
      <c r="H23" s="572"/>
      <c r="I23" s="572"/>
      <c r="J23" s="572"/>
      <c r="K23" s="572"/>
    </row>
    <row r="24" spans="2:11" ht="19.5" customHeight="1">
      <c r="B24" s="572"/>
      <c r="C24" s="572"/>
      <c r="D24" s="572"/>
      <c r="E24" s="572"/>
      <c r="F24" s="572"/>
      <c r="G24" s="572"/>
      <c r="H24" s="572"/>
      <c r="I24" s="572"/>
      <c r="J24" s="572"/>
      <c r="K24" s="572"/>
    </row>
    <row r="25" spans="2:11" ht="19.5" customHeight="1">
      <c r="B25" s="572"/>
      <c r="C25" s="385" t="s">
        <v>524</v>
      </c>
      <c r="D25" s="379"/>
      <c r="E25" s="379"/>
      <c r="F25" s="379"/>
      <c r="G25" s="379"/>
      <c r="H25" s="572"/>
      <c r="I25" s="572"/>
      <c r="J25" s="572"/>
      <c r="K25" s="572"/>
    </row>
    <row r="26" spans="2:11" ht="19.5" customHeight="1">
      <c r="B26" s="572"/>
      <c r="C26" s="379"/>
      <c r="D26" s="379" t="s">
        <v>93</v>
      </c>
      <c r="E26" s="379"/>
      <c r="F26" s="379"/>
      <c r="G26" s="379"/>
      <c r="H26" s="572"/>
      <c r="I26" s="572"/>
      <c r="J26" s="572"/>
      <c r="K26" s="572"/>
    </row>
    <row r="27" spans="2:11" ht="19.5" customHeight="1">
      <c r="B27" s="572"/>
      <c r="C27" s="379"/>
      <c r="D27" s="379" t="s">
        <v>94</v>
      </c>
      <c r="E27" s="379"/>
      <c r="F27" s="379"/>
      <c r="G27" s="379"/>
      <c r="H27" s="572"/>
      <c r="I27" s="572"/>
      <c r="J27" s="572"/>
      <c r="K27" s="572"/>
    </row>
    <row r="28" spans="2:11" ht="19.5" customHeight="1">
      <c r="B28" s="572"/>
      <c r="C28" s="379"/>
      <c r="D28" s="379" t="s">
        <v>95</v>
      </c>
      <c r="E28" s="379"/>
      <c r="F28" s="379"/>
      <c r="G28" s="379"/>
      <c r="H28" s="572"/>
      <c r="I28" s="572"/>
      <c r="J28" s="572"/>
      <c r="K28" s="572"/>
    </row>
    <row r="29" spans="2:11" ht="19.5" customHeight="1">
      <c r="B29" s="572"/>
      <c r="C29" s="379"/>
      <c r="D29" s="379"/>
      <c r="E29" s="379"/>
      <c r="F29" s="379"/>
      <c r="G29" s="379"/>
      <c r="H29" s="572"/>
      <c r="I29" s="572"/>
      <c r="J29" s="572"/>
      <c r="K29" s="572"/>
    </row>
    <row r="30" spans="2:11" ht="19.5" customHeight="1">
      <c r="B30" s="572"/>
      <c r="C30" s="380"/>
      <c r="D30" s="572"/>
      <c r="E30" s="381"/>
      <c r="F30" s="381"/>
      <c r="G30" s="382"/>
      <c r="H30" s="618" t="s">
        <v>519</v>
      </c>
      <c r="I30" s="1003">
        <f>(1-(1-M8)*K8)*(1-(1-M9)*K9)*(1-(1-M10)*K10)*(1-(1-M11)*K11)*(1-(1-M12)*K12)*(1-(1-M13)*K13)*(1.2-(1-M15)*K15)*(1-(1-M16)*K16)*(1-(1-M17)*K17)</f>
        <v>1</v>
      </c>
      <c r="J30" s="1003"/>
      <c r="K30" s="572"/>
    </row>
    <row r="31" spans="2:11" ht="19.5" customHeight="1">
      <c r="B31" s="572"/>
      <c r="C31" s="572"/>
      <c r="D31" s="572"/>
      <c r="E31" s="572"/>
      <c r="F31" s="572"/>
      <c r="G31" s="572"/>
      <c r="H31" s="572"/>
      <c r="I31" s="572"/>
      <c r="J31" s="572"/>
      <c r="K31" s="572"/>
    </row>
  </sheetData>
  <sheetProtection sheet="1" objects="1" scenarios="1"/>
  <mergeCells count="9">
    <mergeCell ref="I30:J30"/>
    <mergeCell ref="I2:K2"/>
    <mergeCell ref="B5:K5"/>
    <mergeCell ref="B15:B18"/>
    <mergeCell ref="B8:B14"/>
    <mergeCell ref="E6:J6"/>
    <mergeCell ref="E7:F7"/>
    <mergeCell ref="G7:H7"/>
    <mergeCell ref="I7:J7"/>
  </mergeCells>
  <printOptions horizontalCentered="1"/>
  <pageMargins left="0.7874015748031497" right="0.4330708661417323" top="0.7874015748031497" bottom="0.5905511811023623" header="0.5118110236220472" footer="0.5118110236220472"/>
  <pageSetup blackAndWhite="1" horizontalDpi="600" verticalDpi="600" orientation="portrait" paperSize="9" r:id="rId2"/>
  <headerFooter alignWithMargins="0">
    <oddFooter>&amp;C6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kanri-pc</cp:lastModifiedBy>
  <cp:lastPrinted>2024-03-25T01:15:25Z</cp:lastPrinted>
  <dcterms:created xsi:type="dcterms:W3CDTF">2000-11-04T07:34:58Z</dcterms:created>
  <dcterms:modified xsi:type="dcterms:W3CDTF">2024-03-28T07:16:07Z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